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31.xml" ContentType="application/vnd.ms-office.chartstyle+xml"/>
  <Override PartName="/xl/charts/colors31.xml" ContentType="application/vnd.ms-office.chartcolorstyle+xml"/>
  <Override PartName="/xl/charts/colors30.xml" ContentType="application/vnd.ms-office.chartcolorstyle+xml"/>
  <Override PartName="/xl/charts/colors24.xml" ContentType="application/vnd.ms-office.chartcolorstyle+xml"/>
  <Override PartName="/xl/charts/style25.xml" ContentType="application/vnd.ms-office.chartstyle+xml"/>
  <Override PartName="/xl/charts/colors25.xml" ContentType="application/vnd.ms-office.chartcolorstyle+xml"/>
  <Override PartName="/xl/charts/style24.xml" ContentType="application/vnd.ms-office.chartstyle+xml"/>
  <Override PartName="/xl/charts/style22.xml" ContentType="application/vnd.ms-office.chartstyle+xml"/>
  <Override PartName="/xl/charts/colors22.xml" ContentType="application/vnd.ms-office.chartcolorstyle+xml"/>
  <Override PartName="/xl/charts/style23.xml" ContentType="application/vnd.ms-office.chartstyle+xml"/>
  <Override PartName="/xl/charts/colors23.xml" ContentType="application/vnd.ms-office.chartcolorstyle+xml"/>
  <Override PartName="/xl/charts/style26.xml" ContentType="application/vnd.ms-office.chartstyle+xml"/>
  <Override PartName="/xl/charts/colors26.xml" ContentType="application/vnd.ms-office.chartcolorstyle+xml"/>
  <Override PartName="/xl/charts/style29.xml" ContentType="application/vnd.ms-office.chartstyle+xml"/>
  <Override PartName="/xl/charts/colors29.xml" ContentType="application/vnd.ms-office.chartcolorstyle+xml"/>
  <Override PartName="/xl/charts/style30.xml" ContentType="application/vnd.ms-office.chartstyle+xml"/>
  <Override PartName="/xl/charts/colors28.xml" ContentType="application/vnd.ms-office.chartcolorstyle+xml"/>
  <Override PartName="/xl/charts/style27.xml" ContentType="application/vnd.ms-office.chartstyle+xml"/>
  <Override PartName="/xl/charts/colors27.xml" ContentType="application/vnd.ms-office.chartcolorstyle+xml"/>
  <Override PartName="/xl/charts/style28.xml" ContentType="application/vnd.ms-office.chart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colors1.xml" ContentType="application/vnd.ms-office.chartcolorstyle+xml"/>
  <Override PartName="/xl/charts/style1.xml" ContentType="application/vnd.ms-office.chartstyle+xml"/>
  <Override PartName="/xl/charts/style4.xml" ContentType="application/vnd.ms-office.chartstyle+xml"/>
  <Override PartName="/xl/charts/colors4.xml" ContentType="application/vnd.ms-office.chartcolor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8.xml" ContentType="application/vnd.ms-office.chartstyle+xml"/>
  <Override PartName="/xl/charts/style6.xml" ContentType="application/vnd.ms-office.chartstyle+xml"/>
  <Override PartName="/xl/charts/style5.xml" ContentType="application/vnd.ms-office.chartstyle+xml"/>
  <Override PartName="/xl/charts/colors5.xml" ContentType="application/vnd.ms-office.chartcolorstyle+xml"/>
  <Override PartName="/xl/charts/colors8.xml" ContentType="application/vnd.ms-office.chartcolorstyle+xml"/>
  <Override PartName="/xl/charts/style18.xml" ContentType="application/vnd.ms-office.chartstyle+xml"/>
  <Override PartName="/xl/charts/colors18.xml" ContentType="application/vnd.ms-office.chartcolorstyle+xml"/>
  <Override PartName="/xl/charts/style19.xml" ContentType="application/vnd.ms-office.chartstyle+xml"/>
  <Override PartName="/xl/charts/colors17.xml" ContentType="application/vnd.ms-office.chartcolorstyle+xml"/>
  <Override PartName="/xl/charts/style17.xml" ContentType="application/vnd.ms-office.chartstyle+xml"/>
  <Override PartName="/xl/charts/style16.xml" ContentType="application/vnd.ms-office.chartstyle+xml"/>
  <Override PartName="/xl/charts/colors16.xml" ContentType="application/vnd.ms-office.chartcolorstyle+xml"/>
  <Override PartName="/xl/charts/colors19.xml" ContentType="application/vnd.ms-office.chartcolorstyle+xml"/>
  <Override PartName="/xl/charts/style20.xml" ContentType="application/vnd.ms-office.chartstyle+xml"/>
  <Override PartName="/xl/charts/style21.xml" ContentType="application/vnd.ms-office.chartstyle+xml"/>
  <Override PartName="/xl/charts/colors21.xml" ContentType="application/vnd.ms-office.chartcolorstyle+xml"/>
  <Override PartName="/xl/charts/colors20.xml" ContentType="application/vnd.ms-office.chartcolorstyle+xml"/>
  <Override PartName="/xl/charts/style15.xml" ContentType="application/vnd.ms-office.chartstyle+xml"/>
  <Override PartName="/xl/charts/colors15.xml" ContentType="application/vnd.ms-office.chartcolorstyle+xml"/>
  <Override PartName="/xl/charts/style12.xml" ContentType="application/vnd.ms-office.chartstyle+xml"/>
  <Override PartName="/xl/charts/colors12.xml" ContentType="application/vnd.ms-office.chartcolorstyle+xml"/>
  <Override PartName="/xl/charts/colors11.xml" ContentType="application/vnd.ms-office.chartcolorstyle+xml"/>
  <Override PartName="/xl/charts/style11.xml" ContentType="application/vnd.ms-office.chartstyle+xml"/>
  <Override PartName="/xl/charts/colors10.xml" ContentType="application/vnd.ms-office.chartcolorstyle+xml"/>
  <Override PartName="/xl/charts/style10.xml" ContentType="application/vnd.ms-office.chartstyle+xml"/>
  <Override PartName="/xl/charts/colors13.xml" ContentType="application/vnd.ms-office.chartcolorstyle+xml"/>
  <Override PartName="/xl/charts/colors9.xml" ContentType="application/vnd.ms-office.chartcolorstyle+xml"/>
  <Override PartName="/xl/charts/style9.xml" ContentType="application/vnd.ms-office.chartstyle+xml"/>
  <Override PartName="/xl/charts/style13.xml" ContentType="application/vnd.ms-office.chartstyle+xml"/>
  <Override PartName="/xl/charts/colors14.xml" ContentType="application/vnd.ms-office.chartcolorstyle+xml"/>
  <Override PartName="/xl/charts/style14.xml" ContentType="application/vnd.ms-office.chartsty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2620" windowHeight="11790" tabRatio="856" firstSheet="31" activeTab="36"/>
  </bookViews>
  <sheets>
    <sheet name="1.1-Inet 611" sheetId="1" r:id="rId1"/>
    <sheet name="1.2 Inet 1219" sheetId="8" r:id="rId2"/>
    <sheet name="2.1 Dator" sheetId="9" r:id="rId3"/>
    <sheet name="2.2 Mobil 611" sheetId="10" r:id="rId4"/>
    <sheet name="2.3 mobil inet 611" sheetId="11" r:id="rId5"/>
    <sheet name="2.4 Har Smartmobil" sheetId="12" r:id="rId6"/>
    <sheet name="2.5 Mobil inet 1219" sheetId="13" r:id="rId7"/>
    <sheet name="2.6 surfplatta" sheetId="14" r:id="rId8"/>
    <sheet name="2.7 2.8 2.9 Surfplatta" sheetId="15" r:id="rId9"/>
    <sheet name="3.1 Inet skolan" sheetId="16" r:id="rId10"/>
    <sheet name="3.2 utrustning" sheetId="18" r:id="rId11"/>
    <sheet name="3.3 inet-wifi" sheetId="19" r:id="rId12"/>
    <sheet name="4.1 inet skola 1219" sheetId="20" r:id="rId13"/>
    <sheet name="4.2 tid" sheetId="21" r:id="rId14"/>
    <sheet name="4.3 tid" sheetId="4" r:id="rId15"/>
    <sheet name="4.4 tid wifi" sheetId="3" r:id="rId16"/>
    <sheet name="4.5 tidsfördelning" sheetId="5" r:id="rId17"/>
    <sheet name="4.9" sheetId="25" r:id="rId18"/>
    <sheet name="4.6 4.7 4.8" sheetId="24" r:id="rId19"/>
    <sheet name="4.10" sheetId="6" r:id="rId20"/>
    <sheet name="4.11 4.12 " sheetId="40" r:id="rId21"/>
    <sheet name="5.1" sheetId="26" r:id="rId22"/>
    <sheet name="5. 2-7" sheetId="27" r:id="rId23"/>
    <sheet name="5.8" sheetId="29" r:id="rId24"/>
    <sheet name="6.1" sheetId="30" r:id="rId25"/>
    <sheet name="6.2 6.3" sheetId="31" r:id="rId26"/>
    <sheet name="7.1" sheetId="7" r:id="rId27"/>
    <sheet name="7.2" sheetId="32" r:id="rId28"/>
    <sheet name="7.3" sheetId="33" r:id="rId29"/>
    <sheet name="7.4" sheetId="34" r:id="rId30"/>
    <sheet name="7.5" sheetId="35" r:id="rId31"/>
    <sheet name="7.6" sheetId="36" r:id="rId32"/>
    <sheet name="8.1 8.2" sheetId="37" r:id="rId33"/>
    <sheet name="Tabell Integritet" sheetId="38" r:id="rId34"/>
    <sheet name="8.3 Integritet" sheetId="39" r:id="rId35"/>
    <sheet name="9.6" sheetId="17" r:id="rId36"/>
    <sheet name="Aktivitet veckovis 2014" sheetId="22" r:id="rId37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<sst xmlns="http://schemas.openxmlformats.org/spreadsheetml/2006/main" count="960" uniqueCount="362">
  <si>
    <t>Nummer</t>
  </si>
  <si>
    <t>1.1</t>
  </si>
  <si>
    <t>Rubrik</t>
  </si>
  <si>
    <t>Hur ofta 6-11 åringar använder internet 2014</t>
  </si>
  <si>
    <t>Beskrivning</t>
  </si>
  <si>
    <t>Skala</t>
  </si>
  <si>
    <t>0-100 %</t>
  </si>
  <si>
    <t>6 år</t>
  </si>
  <si>
    <t>7 år</t>
  </si>
  <si>
    <t>8 år</t>
  </si>
  <si>
    <t>9 år</t>
  </si>
  <si>
    <t>10 år</t>
  </si>
  <si>
    <t>11 år</t>
  </si>
  <si>
    <t>Dagligen</t>
  </si>
  <si>
    <t>Varje vecka</t>
  </si>
  <si>
    <t>Mer sällan</t>
  </si>
  <si>
    <t>Aldrig</t>
  </si>
  <si>
    <t>Vet ej</t>
  </si>
  <si>
    <t>Elever ålder</t>
  </si>
  <si>
    <t>11-13 år</t>
  </si>
  <si>
    <t>14-16 år</t>
  </si>
  <si>
    <t>Ej svar</t>
  </si>
  <si>
    <t>Nej</t>
  </si>
  <si>
    <t>Ja</t>
  </si>
  <si>
    <t>Har du tillgång till ett trådlöst nätverk (wifi) i skolan som du kan använda?</t>
  </si>
  <si>
    <t>ja ibland</t>
  </si>
  <si>
    <t>Hur ofta använder du någon form av plattform/hemsida/it-verktyg för samarbete mellan lärare och elev? (exempel Schoolsoft)</t>
  </si>
  <si>
    <t>Någon gång</t>
  </si>
  <si>
    <t>Någon/några gånger i månaden</t>
  </si>
  <si>
    <t>Någon/några gånger i veckan</t>
  </si>
  <si>
    <t>Flera gånger dagligen</t>
  </si>
  <si>
    <t>Egen dator i skolan</t>
  </si>
  <si>
    <t>Datorsal</t>
  </si>
  <si>
    <t>Tillgång till wifi</t>
  </si>
  <si>
    <t>Tillgång till utrustning i skolan 2014</t>
  </si>
  <si>
    <t>Så mycket tid ägnar sig eleverna åt internet på olika platser 2014 (timmar /vecka)</t>
  </si>
  <si>
    <t>Skola</t>
  </si>
  <si>
    <t>Övriga platser</t>
  </si>
  <si>
    <t>17-19 år</t>
  </si>
  <si>
    <t>20 år och äldre</t>
  </si>
  <si>
    <t>12-13 år</t>
  </si>
  <si>
    <t>skola</t>
  </si>
  <si>
    <t>timmar /vecka</t>
  </si>
  <si>
    <t>3.1</t>
  </si>
  <si>
    <t>privat</t>
  </si>
  <si>
    <t>- 13 år</t>
  </si>
  <si>
    <t xml:space="preserve">Hur stor del av tiden för Din samlade Internetanvändning skulle Du anse vara direkt relaterad till arbetsuppgifter/skolarbete och hur stor del skulle Du anse vara i huvudsak av privat intresse?  </t>
  </si>
  <si>
    <t>Median</t>
  </si>
  <si>
    <t>Elevers ålder</t>
  </si>
  <si>
    <t>Varje månad</t>
  </si>
  <si>
    <t>Hur ofta eleverna i skolan brukar tala om hur de skall handskas med internet (2013, 2014)</t>
  </si>
  <si>
    <t>Hur ofta brukar ni i skolan tala om hur ni skall handskas med internet t.ex. skydda er eller vad som är sant och falskt.</t>
  </si>
  <si>
    <t>Hur ofta brukar ni i skolan tala om hur ni skall handskas med internet t.ex skydda er eller vad som är sant och falskt?</t>
  </si>
  <si>
    <t>Column Valid N %</t>
  </si>
  <si>
    <t>Count</t>
  </si>
  <si>
    <t>Ålder 131619(Binned)</t>
  </si>
  <si>
    <t>Har wifi i skolan</t>
  </si>
  <si>
    <t>ej wifi</t>
  </si>
  <si>
    <t>Hur ofta brukar ni i skolan tala om hur ni skall handskas med internet t.ex. skydda er eller vad som är sant och falskt. 2014</t>
  </si>
  <si>
    <t>Har egen dator i skolan</t>
  </si>
  <si>
    <t>inte egen</t>
  </si>
  <si>
    <t>5.1</t>
  </si>
  <si>
    <t>Har egen dator 2014</t>
  </si>
  <si>
    <t>Pojkar</t>
  </si>
  <si>
    <t>Flickor</t>
  </si>
  <si>
    <t>2.6</t>
  </si>
  <si>
    <t xml:space="preserve">   -13 år</t>
  </si>
  <si>
    <t>Har egen dator</t>
  </si>
  <si>
    <t>Månadsvis</t>
  </si>
  <si>
    <t>Veckovis</t>
  </si>
  <si>
    <t>Aldrig / Vet ej</t>
  </si>
  <si>
    <t>1.2</t>
  </si>
  <si>
    <t>Hur ofta 12-19 åringar använder internet hemma</t>
  </si>
  <si>
    <t>dagligen</t>
  </si>
  <si>
    <t>varje vecka</t>
  </si>
  <si>
    <t>Diagram 1.1.Hur ofta barn som är 6-11 år använder internet 2014.</t>
  </si>
  <si>
    <t>Diagram 1.2.Andel elever i åldern 12-19 år som använder internet hemma dagligen eller varje vecka 2012-2014. År 2014 är även 11 åringar med i gruppen 12-13 år.</t>
  </si>
  <si>
    <t>2.1</t>
  </si>
  <si>
    <t>Har egen dator hemma 2014</t>
  </si>
  <si>
    <t>Diagram 2.1.Andel (procent) elever som har en egen dator hemma 2014.</t>
  </si>
  <si>
    <t xml:space="preserve">8 år </t>
  </si>
  <si>
    <t>Använder surfplatta</t>
  </si>
  <si>
    <t>Har egen mobiltelefon</t>
  </si>
  <si>
    <t>internet i en mobiltelefon</t>
  </si>
  <si>
    <t>Så många 6-11 åringar har egen mobiltelefon 2014</t>
  </si>
  <si>
    <t>2.2</t>
  </si>
  <si>
    <t>Diagram 2.2.Andel barn 6-11 år som har en egen mobiltelefon 2014.</t>
  </si>
  <si>
    <t>2010</t>
  </si>
  <si>
    <t>2011</t>
  </si>
  <si>
    <t>2012</t>
  </si>
  <si>
    <t>2013</t>
  </si>
  <si>
    <t>2014</t>
  </si>
  <si>
    <t>Så många 6- 11 åringar använder internet i mobilen</t>
  </si>
  <si>
    <t>2.3</t>
  </si>
  <si>
    <t>Diagram 2.3.Andel barn 6-11 år som använder internet i mobiltelefon 2012-2014.</t>
  </si>
  <si>
    <t xml:space="preserve">  -13 år</t>
  </si>
  <si>
    <t>2009</t>
  </si>
  <si>
    <t>2007</t>
  </si>
  <si>
    <t>2008</t>
  </si>
  <si>
    <t>Surfplatta</t>
  </si>
  <si>
    <t>Har smartmobil 2011-2014</t>
  </si>
  <si>
    <t>14-16 år%</t>
  </si>
  <si>
    <t>17-19 år%</t>
  </si>
  <si>
    <t>Egen surfplatta</t>
  </si>
  <si>
    <t>Surfplatta i hushållet</t>
  </si>
  <si>
    <t>2.4</t>
  </si>
  <si>
    <t>Diagram 2.4.Andel barn 12-19 år som har smartmobil 2011-2014. År 2014 är även 11 åringar med i gruppen 12-13 år.</t>
  </si>
  <si>
    <t xml:space="preserve"> 12 -13 år</t>
  </si>
  <si>
    <t>Så många 12-19 åringar har smartmobil</t>
  </si>
  <si>
    <t>Så ofta 14-16 åringar använder internet i mobilen 2010-2014</t>
  </si>
  <si>
    <t>Tillgång till surfplatta</t>
  </si>
  <si>
    <t>Tillgång till surfplatta i hushållet</t>
  </si>
  <si>
    <t>Diagram 2.6.Andel av befolkningen i Sverige som har tillgång till surfplatta 2010-2014.</t>
  </si>
  <si>
    <t>ev hellre skala 0-60 %</t>
  </si>
  <si>
    <t>2.7</t>
  </si>
  <si>
    <t>Tillgång och användning av surfplatta 12-13 år</t>
  </si>
  <si>
    <t>Diagram 2.7. Andel elever 12-13 år som har egen surfplatta, har surfplatta i hushållet respektive som använder surfplatta 2012-2014.  År 2014 är även 11 åringar med i gruppen 12-13 år.</t>
  </si>
  <si>
    <t>2.8</t>
  </si>
  <si>
    <t>Diagram 2.8. Andel elever 14-16 år år som har egen surfplatta, har surfplatta i hushållet respektive som använder surfplatta 2012-2014.</t>
  </si>
  <si>
    <t>2.9</t>
  </si>
  <si>
    <t>Tillgång och användning av surfplatta 17-19 år</t>
  </si>
  <si>
    <t>Tillgång och användning av surfplatta 14-16 år</t>
  </si>
  <si>
    <t>Diagram 2.9. Andel elever 17-19 år som har egen surfplatta, har surfplatta i hushållet respektive som använder surfplatta 2012-2014.</t>
  </si>
  <si>
    <t>Tillgång till internet i skolan</t>
  </si>
  <si>
    <t>Diagram 3.1 Andel elever i åldern 12-19 år som har tillgång till internet i skolan år 2012-2014. År 2014 är även 11 åringar med i gruppen 12-13 år.</t>
  </si>
  <si>
    <t>3.2</t>
  </si>
  <si>
    <t>Diagram 3.2 Andel elever i olika åldrar som har tillgång till egen dator, wifi respektive datorsal i skolan 2014.</t>
  </si>
  <si>
    <t>Tillgång till internet i skolan bland elever som har egen dator i skolan 2014</t>
  </si>
  <si>
    <t>Tillgång till internet i skolan bland elever som har wifi i skolan 2014</t>
  </si>
  <si>
    <t>Har inte wifi</t>
  </si>
  <si>
    <t>Har wifi</t>
  </si>
  <si>
    <t>3.3</t>
  </si>
  <si>
    <t>Diagram 3.3 Andel elever som har tillgång till internet i skolan fördelat på ålder och om de har tillgång till wifi i skolan eller ej 2014.</t>
  </si>
  <si>
    <t>skolarbete</t>
  </si>
  <si>
    <t>annat</t>
  </si>
  <si>
    <t>Hur ofta 11-16 åringar använder internet i skolan för skolarbete resp annat 2014</t>
  </si>
  <si>
    <t>11-13 år Pojkar</t>
  </si>
  <si>
    <t>11-13 år Flickor</t>
  </si>
  <si>
    <t>14-16 år Pojkar</t>
  </si>
  <si>
    <t>14-16 år Flickor</t>
  </si>
  <si>
    <t>17-19 år pojkar</t>
  </si>
  <si>
    <t>17-19 år flickor</t>
  </si>
  <si>
    <t>... Jämföra priser på produkter/tjänster</t>
  </si>
  <si>
    <t>... skaffa information relaterat till skolarbete?</t>
  </si>
  <si>
    <t>... slå upp ett ords betydelse, stavning eller översättning?</t>
  </si>
  <si>
    <t>... söka efter fakta eller kontrollera fakta?</t>
  </si>
  <si>
    <t>...hobbies, special intressen?</t>
  </si>
  <si>
    <t>...Instant Messaging (tex. MSN, Skype, chattverktyg på Facebook odyl)?</t>
  </si>
  <si>
    <t>...kontrollera, läsa eller skriva e-post?</t>
  </si>
  <si>
    <t>...kultur, litteratur, vetenskap etc?</t>
  </si>
  <si>
    <t>...läsa bloggar?</t>
  </si>
  <si>
    <t>...politisk information?</t>
  </si>
  <si>
    <t>...posta inlägg och kommentarer på diskussionsfora?</t>
  </si>
  <si>
    <t>...posta meddelanden eller kommentarer på sociala nätverk?</t>
  </si>
  <si>
    <t>...söka efter Hälso- och Medicinsk information?</t>
  </si>
  <si>
    <t>...söka efter nyheter?</t>
  </si>
  <si>
    <t>...söka efter skämt, serier eller andra sidor med humoristiskt innehåll?</t>
  </si>
  <si>
    <t>...söka information om resor?</t>
  </si>
  <si>
    <t>...söka information om tidtabeller, bio, telefonnummer, adresser, TV-program?</t>
  </si>
  <si>
    <t>...söka jobb?</t>
  </si>
  <si>
    <t>…att ladda ner musik?</t>
  </si>
  <si>
    <t>…att läsa tidningar</t>
  </si>
  <si>
    <t>…att ringa eller ta emot samtal med rörlig bild, sk. videosamtal eller videochat?</t>
  </si>
  <si>
    <t>A. Fått obehaglig eller kränkande e-post?</t>
  </si>
  <si>
    <t>B. Fått virus i din dator?</t>
  </si>
  <si>
    <t>Blocket</t>
  </si>
  <si>
    <t>Brukar du någon gång använda dig av fildelningstjänster som tex. bitTorrent,och via Piratebay?  Jag vill påminna att dina svar kommer att hanteras helt anonymt efter det att vi avslutat intervjun.</t>
  </si>
  <si>
    <t>C. Köpt något som presenterats på ett felaktigt eller missvisande sätt på en hemsida</t>
  </si>
  <si>
    <t>D. Har dina kreditkortsuppgifter blivit stulna när du använt internet</t>
  </si>
  <si>
    <t>Den sociala plattformen Google plus</t>
  </si>
  <si>
    <t>E.  Har du blivit kontaktad av någon på internet som bett att få dina personliga eller bankuppgifter</t>
  </si>
  <si>
    <t>F. Har du råkat hamna på en pornografisk sida när du letade efter något annat</t>
  </si>
  <si>
    <t>Facebook</t>
  </si>
  <si>
    <t>G. Har du blivit mobbad eller trakasserad</t>
  </si>
  <si>
    <t>Hur ofta besöker du andra nätgemenskaper eller fora som är mer inriktade på specialintressen som kan röra t.ex. en hobby, arbete eller politik.</t>
  </si>
  <si>
    <t>Hur ofta Besöker du sociala nätverksplatser...</t>
  </si>
  <si>
    <t>Hur ofta köper du saker/tjänster via internet?</t>
  </si>
  <si>
    <t>Hur ofta skriver du på en mikroblogg som tex. Twitter eller liknande?</t>
  </si>
  <si>
    <t>Hur ofta säljer du saker via internet?</t>
  </si>
  <si>
    <t>Hur ofta Uppdaterar du sociala nätverksplatser...</t>
  </si>
  <si>
    <t>Posta eget innehåll (videos, foton, texter) som du själv gjort</t>
  </si>
  <si>
    <t>Prenumererar du (betalar per abonnemang) för att få tillgång till film , TV och video via Internet? (t.ex. Netflix, Voddler,)</t>
  </si>
  <si>
    <t>Prenumererar du (betalar per abonnemang) för att få tillgång till musik via Internet? (t.ex. Spotify)</t>
  </si>
  <si>
    <t>Skicka vidare eller dela länkar eller innehåll (videos, foton, texter) som andra gjort</t>
  </si>
  <si>
    <t>Spotify</t>
  </si>
  <si>
    <t>Twitter</t>
  </si>
  <si>
    <t>Youtube</t>
  </si>
  <si>
    <t xml:space="preserve"> delta i ett chattrum?</t>
  </si>
  <si>
    <t>Aktivitet minst en gång i veckan</t>
  </si>
  <si>
    <t>spela spel (nöjesspel, ej gambling)</t>
  </si>
  <si>
    <t xml:space="preserve"> köpa eller boka biljetter till resor?</t>
  </si>
  <si>
    <t xml:space="preserve"> ladda ned e-böcker?</t>
  </si>
  <si>
    <t xml:space="preserve"> ladda ned ljudböcker?</t>
  </si>
  <si>
    <t xml:space="preserve"> logga in på din Internetbank?</t>
  </si>
  <si>
    <t xml:space="preserve"> lyssna på en radiostation?</t>
  </si>
  <si>
    <t xml:space="preserve"> lyssna på musik?</t>
  </si>
  <si>
    <t xml:space="preserve"> ringa upp eller ta mot telefonsamtal via Internet?</t>
  </si>
  <si>
    <t xml:space="preserve"> spela spel där man satsar pengar?</t>
  </si>
  <si>
    <t xml:space="preserve"> surfa runt?</t>
  </si>
  <si>
    <t xml:space="preserve"> ta del av offentlig information från regering, kommun och myndigheter?</t>
  </si>
  <si>
    <t xml:space="preserve"> titta på eller ladda ner film/video?</t>
  </si>
  <si>
    <t xml:space="preserve"> titta på sidor med sexuellt innehåll?</t>
  </si>
  <si>
    <t xml:space="preserve"> titta på TV-kanalernas Playtjänster.</t>
  </si>
  <si>
    <t xml:space="preserve"> titta på webbplatser med religiöst eller andligt innehåll?</t>
  </si>
  <si>
    <t>Hur ofta 12-19 åringar får i uppgift att använda internet för att göra skoluppgifter</t>
  </si>
  <si>
    <t xml:space="preserve">12-13 år </t>
  </si>
  <si>
    <t>(data för 17-19 år 2009 saknas)</t>
  </si>
  <si>
    <t>Hur ofta brukar ni få i uppgift att använda internet för att göra skoluppgifter 2014</t>
  </si>
  <si>
    <t>ej dator</t>
  </si>
  <si>
    <t>Har dator i skolan</t>
  </si>
  <si>
    <t>har wifi i skolan</t>
  </si>
  <si>
    <t>6.1</t>
  </si>
  <si>
    <t>Hur viktigt internet är för elever i skolan respektive privat i vardagslivet</t>
  </si>
  <si>
    <t>vardagslivet</t>
  </si>
  <si>
    <t>studielivet</t>
  </si>
  <si>
    <t>Hur viktigt internet är för elever i skolan respektive privat i vardagslivet 2014</t>
  </si>
  <si>
    <t>Pojke</t>
  </si>
  <si>
    <t>Flicka</t>
  </si>
  <si>
    <t>Inte dator</t>
  </si>
  <si>
    <t>Vad 6-11 åringar gör varje vecka på internet 2014</t>
  </si>
  <si>
    <t>Besöke sociala nätverk</t>
  </si>
  <si>
    <t>Chattar</t>
  </si>
  <si>
    <t>Gör skolarbete</t>
  </si>
  <si>
    <t>Söker info/fakta</t>
  </si>
  <si>
    <t>Skickar e-post</t>
  </si>
  <si>
    <t>Spelar spel</t>
  </si>
  <si>
    <t>Tittar på tv/video</t>
  </si>
  <si>
    <t>skapa eget innehåll</t>
  </si>
  <si>
    <t>10 vanligaste aktiviteterna för pojkar 11-13 år</t>
  </si>
  <si>
    <t>10 vanligaste aktiviteterna för flickor 11-13 år</t>
  </si>
  <si>
    <t>...att lyssna på musik?</t>
  </si>
  <si>
    <t>...att surfa runt?</t>
  </si>
  <si>
    <t>... att spela spel (nöjesspel, ej gambling)?</t>
  </si>
  <si>
    <t>10 vanligaste aktiviteterna för pojkar 14-16 år</t>
  </si>
  <si>
    <t>10 vanligaste aktiviteterna för flickor 14-16 år</t>
  </si>
  <si>
    <t>10 vanligaste aktiviteterna för pojkar 17-19 år</t>
  </si>
  <si>
    <t>10 vanligaste aktiviteterna för flickor 17-19 år</t>
  </si>
  <si>
    <t>Ja, till stor del</t>
  </si>
  <si>
    <t>Ja, helt och fullt</t>
  </si>
  <si>
    <t>Sällan</t>
  </si>
  <si>
    <t>Skaffar information relaterat till skolarbete 2014</t>
  </si>
  <si>
    <t>(11-)12-13 år</t>
  </si>
  <si>
    <t>4.1</t>
  </si>
  <si>
    <t>Hur kunniga eleverna anser sig vara på att använda datorer</t>
  </si>
  <si>
    <t>11(12)-13 år</t>
  </si>
  <si>
    <t>Mycket kunnig</t>
  </si>
  <si>
    <t>Ganska kunnig</t>
  </si>
  <si>
    <t>Inte särskilt kunnig</t>
  </si>
  <si>
    <t>Inte alls kunnig</t>
  </si>
  <si>
    <t>Hur kunniga eleverna anser sig vara på att använda datorer 2014</t>
  </si>
  <si>
    <t>Har egen skoldator</t>
  </si>
  <si>
    <t>Mobilinnehav 2014</t>
  </si>
  <si>
    <t>Mobiltelefon</t>
  </si>
  <si>
    <t>Smart mobil</t>
  </si>
  <si>
    <t>2.5</t>
  </si>
  <si>
    <t>Har eller använder surfplatta</t>
  </si>
  <si>
    <t>Har EGEN surfplatta</t>
  </si>
  <si>
    <t>Har surfplatta i hushåll</t>
  </si>
  <si>
    <t>4</t>
  </si>
  <si>
    <t>3</t>
  </si>
  <si>
    <t>2</t>
  </si>
  <si>
    <t>4.4</t>
  </si>
  <si>
    <t>Hur kunniga eleverna anser sig vara på att använda datorer (2014)</t>
  </si>
  <si>
    <t>4.2</t>
  </si>
  <si>
    <t>Känner sig delaktiga i det nya informationssamhället 2013</t>
  </si>
  <si>
    <t>Känner sig delaktiga i det nya informationssamhället 2014</t>
  </si>
  <si>
    <t>Attityd till integritet, 17-19 år (2014)</t>
  </si>
  <si>
    <t>1 Instämmer inte alls</t>
  </si>
  <si>
    <t>5 Instämmer helt</t>
  </si>
  <si>
    <t>Har ingen uppfattning</t>
  </si>
  <si>
    <t>Har du någon gång fått din personliga integritet kränkt på internet ? (flera svar OK)</t>
  </si>
  <si>
    <t>6. Nej</t>
  </si>
  <si>
    <t>5. Ja, och det påverkade mina personliga relationer</t>
  </si>
  <si>
    <t>4. Ja, och det påverkade mitt arbete/karriär</t>
  </si>
  <si>
    <t>3. Ja, och det fick finansiella konsekvenser</t>
  </si>
  <si>
    <t>2. Ja, och det var generande och skamligt</t>
  </si>
  <si>
    <t>1. Ja, men det var inget större problem</t>
  </si>
  <si>
    <t>Not chosen</t>
  </si>
  <si>
    <t>Chosen</t>
  </si>
  <si>
    <t>Hur ofta 12-19 åringar använder internet i skolan</t>
  </si>
  <si>
    <t>Diagram 4.1 Andel elever i åldern 12-19 år som använder internet i skolan dagligen eller varje vecka 2012-2014. År 2014 är även 11 åringar med i gruppen 12-13 år.</t>
  </si>
  <si>
    <t>Diagram 4.2 Hur stor andel av barn i åldern 11-16 år som använder internet i skolan dagligen eller varje vecka 2014.</t>
  </si>
  <si>
    <t>4.3</t>
  </si>
  <si>
    <t>Diagram 4.3 Genomsnittlig tid (timmar/vecka) för internet i skolan respektive totalt på andra platser (inklusive hemma) 2011-2014. År 2014 är även 11 åringar med i gruppen 12-13 år.</t>
  </si>
  <si>
    <t>Utanför skola</t>
  </si>
  <si>
    <t>Så mycket tid per vecka ägnar sig eleverna åt internet på olika platser 2011-2014</t>
  </si>
  <si>
    <t>Så mycket tid per vecka ägnar sig elever som har/inte har tillgång till wifi i skolan åt internet</t>
  </si>
  <si>
    <t>Diagram 4.4 Genomsnittlig tid (timmar/vecka) för internet i skolan respektive totalt på andra platser (inklusive hemma) fördelat på om eleverna har tillgång till wifi i skolan eller ej. 2014</t>
  </si>
  <si>
    <t>4.5</t>
  </si>
  <si>
    <t>Andel av internetanvändning som är relaterad till skolarbete respektive privata intressen 2013</t>
  </si>
  <si>
    <t>Diagram 4.5 Hur stor del av tiden för internetanvändning som elever anser vara direkt relaterad till arbetsuppgifter/skolarbete och hur stor del de anser vara i huvudsak av privat intresse?  Källa: Nordicom, Mediebarometer 2013</t>
  </si>
  <si>
    <t>4.7</t>
  </si>
  <si>
    <t>4.6</t>
  </si>
  <si>
    <t>Diagram 4.6 Hur ofta elever får i uppgift att använda internet för att göra skoluppgifter, fördelat på ålder 2009, 2013 och 2014.</t>
  </si>
  <si>
    <t>Hur ofta 11-16 åringar med/utan wifi i skolan får i uppgift att använda internet för att göra skoluppgifter</t>
  </si>
  <si>
    <t>Diagram 4.7 Hur ofta elever får i uppgift att använda internet för att göra skoluppgifter, fördelat på ålder och om de har tillgång till wifi i skolan 2014.</t>
  </si>
  <si>
    <t>Hur ofta 11-16 åringar med/utan egen dator i skolan får i uppgift att använda internet för att göra skoluppgifter</t>
  </si>
  <si>
    <t>4.8</t>
  </si>
  <si>
    <t>Diagram 4.8 Hur ofta elever får i uppgift att använda internet för att göra skoluppgifter, fördelat på ålder och om de har tillgång egen dator i skolan 2014.</t>
  </si>
  <si>
    <t>4.9</t>
  </si>
  <si>
    <t>Hur viktigt internet är för elever med/utan egen dator i skolan i vardagslivetrespektive i skolan 2014</t>
  </si>
  <si>
    <t>Diagram 4.9 Hur viktigt elever med/utan egen dator i skolan, tycker att internet är för dem i skolan och privat i vardagslivet 2014</t>
  </si>
  <si>
    <t>4.10</t>
  </si>
  <si>
    <t>Diagram 4.10 Andel av varje åldersgrupp som olika ofta talar i skolan om hur de ska handskas med internet (till exempel skydda sig eller vad som är sant och falskt) 2013 och 2014.</t>
  </si>
  <si>
    <t>4.12</t>
  </si>
  <si>
    <t>Hur ofta 11-16 åringar med/utan egen dator i skolan talar om hur de ska handskas med internet</t>
  </si>
  <si>
    <t>4.11</t>
  </si>
  <si>
    <t>Hur ofta 11-16 åringar med/utan wifi i skolan talar om hur de ska handskas med internet</t>
  </si>
  <si>
    <t>Diagram 4.11 Hur ofta elever  talar om hur de ska handskas med internet, fördelat på ålder och om de har tillgång till wifi i skolan 2014.</t>
  </si>
  <si>
    <t>Diagram 4.12 Hur ofta elever talar om hur de ska handskas med internet, fördelat på ålder och om de har tillgång egen dator i skolan 2014.</t>
  </si>
  <si>
    <t>Diagram 5.1 Andel av varje åldersgrupp som minst varje vecka gör olika saker på internet 2014.</t>
  </si>
  <si>
    <t>0-100%</t>
  </si>
  <si>
    <t>5.2 5.3 5.4 5.5 5.6 5.7</t>
  </si>
  <si>
    <t>Diagram 5.x De tio vanligaste aktiviteterna varje vecka bland pojkar 11-13 år 2014 (etc)</t>
  </si>
  <si>
    <t>10 vanligaste aktiviteterna för pojkar 11-13 år (etc…)</t>
  </si>
  <si>
    <t>5.8</t>
  </si>
  <si>
    <t>Skaffar information relaterat till skolarbete 2011-2014</t>
  </si>
  <si>
    <t>Diagram 5.8 Andel av varje åldersgrupp som med olika frekvens skaffat information relaterat till skolarbete via internet 2011-2014.</t>
  </si>
  <si>
    <t>Diagram 6.1 Hur viktigt elever tycker att internet är för dem i skolan och privat i vardagslivet 2012-2014.</t>
  </si>
  <si>
    <t>6.2</t>
  </si>
  <si>
    <t>6.3</t>
  </si>
  <si>
    <t>Hur kunniga 11-16 åringar med/utan egen dator i skolan anser sig vara på att använda datorer</t>
  </si>
  <si>
    <t>Diagram 6.3 Hur kunniga elever anser sig vara på att använda datorer, fördelat på ålder och om de har tillgång egen dator i skolan 2014.</t>
  </si>
  <si>
    <t>Diagram 6.2 Andel av varje åldersgrupp anser sig vara"ganska kunnig" respektive "mycket kunnig" när det gäller användning av datorer 2012-2014</t>
  </si>
  <si>
    <t xml:space="preserve">Diagram 2.5.Hur ofta barn 14-16 år använder internet i mobilen 2010-2014. </t>
  </si>
  <si>
    <t>7.1</t>
  </si>
  <si>
    <t>Har egen dator 2013 och 2014</t>
  </si>
  <si>
    <t>Diagram 7.1.Andel elever som har en egen dator hemma fördelar på kön 2013 och 2014.</t>
  </si>
  <si>
    <t>7.2</t>
  </si>
  <si>
    <t>Diagram 7.2 .Andel elever i åldern 11-19 år som har en mobiltelefon respektive smartmobil fördelat på kön 2014</t>
  </si>
  <si>
    <t>7.3</t>
  </si>
  <si>
    <t>Diagram 7.3 Andel elever i åldern 11-19 år som har en surfplatta respektive som använder surfplatta 2014</t>
  </si>
  <si>
    <t>7.4</t>
  </si>
  <si>
    <t>Diagram 7.4 Andel av varje åldersgrupp som anser sig vara "ganska kunnig" respektive "mycket kunnig" när det gäller användning av datorerfördelat på kön 2014.</t>
  </si>
  <si>
    <t>7.5</t>
  </si>
  <si>
    <t>Diagram 7.5 Andel elever som med olika frekvens skaffat information relaterat till skolarbete via internet fördelat på kön och ålder 2014.</t>
  </si>
  <si>
    <t>7.6</t>
  </si>
  <si>
    <t>Diagram 7.6 Hur viktigt elever tycker att internet är för dem i skolan och privat i vardagslivet fördelat på kön och ålder 2014.</t>
  </si>
  <si>
    <t>8.1</t>
  </si>
  <si>
    <t>Diagram 8.1 Andel av varje åldersgrupp känner sig "Helt och fullt" respektive "Till stor del" delaktiga i det nya informationssamhället fördelat på kön 2013.</t>
  </si>
  <si>
    <t>8.2</t>
  </si>
  <si>
    <t>0-80 %</t>
  </si>
  <si>
    <t>Diagram 8.2 Andel av varje åldersgrupp känner sig "Helt och fullt" respektive "Till stor del" delaktiga i det nya informationssamhället fördelat på kön 2014.</t>
  </si>
  <si>
    <t>Det finns inte längre någon personlig integritet, och jag accepterar det</t>
  </si>
  <si>
    <t>Jag är oroad att myndigheterna inkräktar på min personliga integritet på internet</t>
  </si>
  <si>
    <t>Jag är oroad att stora företag som Google och Facebook inkräktar på min personliga integritet på internet</t>
  </si>
  <si>
    <t>Jag ör oroad att andra människor inkräktar på min personliga integritet på internet</t>
  </si>
  <si>
    <t>Jag skyddar aktivt min personliga integritet på internet</t>
  </si>
  <si>
    <t>Oron över den personliga integriteteten på internet är överdriven</t>
  </si>
  <si>
    <t>Jag har inget att dölja</t>
  </si>
  <si>
    <t>Jag tycker att jag kan kontrollera min personliga integritet på internet</t>
  </si>
  <si>
    <t>Ja, och det påverkade mina personliga relationer</t>
  </si>
  <si>
    <t>Ja, och det påverkade mitt arbete/karriär</t>
  </si>
  <si>
    <t>Ja, och det fick finansiella konsekvenser</t>
  </si>
  <si>
    <t>Ja, och det var generande och skamligt</t>
  </si>
  <si>
    <t>Ja, men det var inget större problem</t>
  </si>
  <si>
    <t>8.3</t>
  </si>
  <si>
    <t>Har du någon gång fått din personliga integritet kränkt på internet ?</t>
  </si>
  <si>
    <t>Diagram 8.3 Hur många elever 17-19 år som svarat ja på påståenden om kränkt personlig integritet 2014. (Flera svar OK)</t>
  </si>
  <si>
    <t>9.6</t>
  </si>
  <si>
    <t>Hur ofta elever använder någon form av plattform/hemsida/it-verktyg för samarbete mellan lärare och elev</t>
  </si>
  <si>
    <t>Diagram 9.6 Hur ofta elever använder någon form av plattform/hemsida/it-verktyg för samarbete mellan lärare och elev fördelat på ålder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</si>
</sst>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##0%"/>
    <numFmt numFmtId="165" formatCode="###0.0%"/>
    <numFmt numFmtId="166" formatCode="###0.0"/>
    <numFmt numFmtId="167" formatCode="0.0%"/>
    <numFmt numFmtId="168" formatCode="###0"/>
    <numFmt numFmtId="169" formatCode="####.0%"/>
    <numFmt numFmtId="177" formatCode="0%"/>
  </numFmts>
  <fonts count="19">
    <font>
      <sz val="10"/>
      <name val="Arial"/>
      <family val="2"/>
    </font>
    <font>
      <sz val="11"/>
      <color theme="1"/>
      <name val="Arial"/>
      <family val="2"/>
    </font>
    <font>
      <sz val="9"/>
      <color indexed="8"/>
      <name val="Arial"/>
      <family val="2"/>
    </font>
    <font>
      <sz val="9"/>
      <color theme="1"/>
      <name val="Akzidenz-Grotesk Pro Regular"/>
      <family val="3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name val="Akzidenz-Grotesk Pro Regular"/>
      <family val="3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4"/>
      <color theme="1" tint="0.35"/>
      <name val="Calibri"/>
      <family val="2"/>
    </font>
    <font>
      <sz val="9"/>
      <color theme="1" tint="0.2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  <font>
      <b/>
      <sz val="18"/>
      <name val="Arial"/>
      <family val="2"/>
    </font>
    <font>
      <b/>
      <sz val="14"/>
      <color theme="1"/>
      <name val="Calibri"/>
      <family val="2"/>
    </font>
    <font>
      <sz val="10"/>
      <color theme="1"/>
      <name val="Arial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5999900102615356"/>
        <bgColor indexed="64"/>
      </patternFill>
    </fill>
  </fills>
  <borders count="49">
    <border>
      <left/>
      <right/>
      <top/>
      <bottom/>
      <diagonal/>
    </border>
    <border>
      <left style="thick">
        <color indexed="8"/>
      </left>
      <right/>
      <top/>
      <bottom/>
    </border>
    <border>
      <left/>
      <right style="thick">
        <color indexed="8"/>
      </right>
      <top/>
      <bottom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ck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ck">
        <color indexed="8"/>
      </top>
      <bottom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/>
      <right style="thick">
        <color indexed="8"/>
      </right>
      <top style="thick">
        <color indexed="8"/>
      </top>
      <bottom/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/>
    </border>
    <border>
      <left style="thin">
        <color indexed="8"/>
      </left>
      <right style="thick">
        <color indexed="8"/>
      </right>
      <top/>
      <bottom style="thick">
        <color indexed="8"/>
      </bottom>
    </border>
    <border>
      <left style="thin">
        <color indexed="8"/>
      </left>
      <right style="thick">
        <color indexed="8"/>
      </right>
      <top/>
      <bottom/>
    </border>
    <border>
      <left style="thin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/>
      <top style="thick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ck">
        <color indexed="8"/>
      </left>
      <right/>
      <top/>
      <bottom style="thick">
        <color indexed="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/>
      <right/>
      <top style="thick">
        <color indexed="8"/>
      </top>
      <bottom style="thin">
        <color indexed="8"/>
      </bottom>
    </border>
    <border>
      <left/>
      <right style="thick">
        <color indexed="8"/>
      </right>
      <top style="thick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ck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5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164" fontId="2" fillId="0" borderId="0" xfId="0" applyNumberFormat="1" applyFont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 wrapText="1"/>
    </xf>
    <xf numFmtId="1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0" fillId="0" borderId="0" xfId="0" applyBorder="1"/>
    <xf numFmtId="167" fontId="0" fillId="0" borderId="0" xfId="0" applyNumberFormat="1" applyBorder="1"/>
    <xf numFmtId="0" fontId="0" fillId="0" borderId="0" xfId="0" applyAlignment="1">
      <alignment horizontal="left"/>
    </xf>
    <xf numFmtId="0" fontId="2" fillId="0" borderId="2" xfId="20" applyFont="1" applyBorder="1" applyAlignment="1">
      <alignment horizontal="left" wrapText="1"/>
      <protection/>
    </xf>
    <xf numFmtId="0" fontId="2" fillId="0" borderId="3" xfId="20" applyFont="1" applyBorder="1" applyAlignment="1">
      <alignment horizontal="left" wrapText="1"/>
      <protection/>
    </xf>
    <xf numFmtId="0" fontId="2" fillId="0" borderId="2" xfId="20" applyFont="1" applyBorder="1" applyAlignment="1">
      <alignment horizontal="left" vertical="top" wrapText="1"/>
      <protection/>
    </xf>
    <xf numFmtId="165" fontId="2" fillId="0" borderId="4" xfId="20" applyNumberFormat="1" applyFont="1" applyBorder="1" applyAlignment="1">
      <alignment horizontal="left" vertical="top"/>
      <protection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2" fillId="0" borderId="5" xfId="20" applyFont="1" applyBorder="1" applyAlignment="1">
      <alignment horizontal="left" wrapText="1"/>
      <protection/>
    </xf>
    <xf numFmtId="0" fontId="2" fillId="0" borderId="0" xfId="20" applyFont="1" applyBorder="1" applyAlignment="1">
      <alignment horizontal="left" wrapText="1"/>
      <protection/>
    </xf>
    <xf numFmtId="164" fontId="2" fillId="0" borderId="4" xfId="20" applyNumberFormat="1" applyFont="1" applyBorder="1" applyAlignment="1">
      <alignment horizontal="left" vertical="top"/>
      <protection/>
    </xf>
    <xf numFmtId="164" fontId="2" fillId="0" borderId="6" xfId="20" applyNumberFormat="1" applyFont="1" applyBorder="1" applyAlignment="1">
      <alignment horizontal="left" vertical="top"/>
      <protection/>
    </xf>
    <xf numFmtId="165" fontId="2" fillId="0" borderId="0" xfId="20" applyNumberFormat="1" applyFont="1" applyBorder="1" applyAlignment="1">
      <alignment horizontal="left" vertical="top"/>
      <protection/>
    </xf>
    <xf numFmtId="164" fontId="2" fillId="0" borderId="3" xfId="20" applyNumberFormat="1" applyFont="1" applyBorder="1" applyAlignment="1">
      <alignment horizontal="left" wrapText="1"/>
      <protection/>
    </xf>
    <xf numFmtId="164" fontId="2" fillId="0" borderId="7" xfId="20" applyNumberFormat="1" applyFont="1" applyBorder="1" applyAlignment="1">
      <alignment horizontal="left" wrapText="1"/>
      <protection/>
    </xf>
    <xf numFmtId="165" fontId="2" fillId="0" borderId="6" xfId="20" applyNumberFormat="1" applyFont="1" applyBorder="1" applyAlignment="1">
      <alignment horizontal="left" vertical="top"/>
      <protection/>
    </xf>
    <xf numFmtId="0" fontId="0" fillId="0" borderId="0" xfId="0" applyAlignment="1">
      <alignment/>
    </xf>
    <xf numFmtId="0" fontId="2" fillId="0" borderId="3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1" fontId="0" fillId="0" borderId="0" xfId="0" applyNumberFormat="1" applyAlignment="1">
      <alignment/>
    </xf>
    <xf numFmtId="168" fontId="0" fillId="0" borderId="0" xfId="0" applyNumberFormat="1"/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ont="1"/>
    <xf numFmtId="0" fontId="1" fillId="0" borderId="0" xfId="22" applyAlignment="1">
      <alignment vertical="top"/>
      <protection/>
    </xf>
    <xf numFmtId="168" fontId="1" fillId="0" borderId="0" xfId="22" applyNumberFormat="1" applyAlignment="1">
      <alignment vertical="top"/>
      <protection/>
    </xf>
    <xf numFmtId="0" fontId="2" fillId="0" borderId="8" xfId="23" applyFont="1" applyBorder="1" applyAlignment="1">
      <alignment horizontal="center" vertical="top" wrapText="1"/>
      <protection/>
    </xf>
    <xf numFmtId="0" fontId="2" fillId="0" borderId="3" xfId="23" applyFont="1" applyBorder="1" applyAlignment="1">
      <alignment horizontal="center" vertical="top" wrapText="1"/>
      <protection/>
    </xf>
    <xf numFmtId="0" fontId="2" fillId="0" borderId="12" xfId="23" applyFont="1" applyBorder="1" applyAlignment="1">
      <alignment horizontal="right" vertical="top"/>
      <protection/>
    </xf>
    <xf numFmtId="168" fontId="2" fillId="0" borderId="13" xfId="23" applyNumberFormat="1" applyFont="1" applyBorder="1" applyAlignment="1">
      <alignment horizontal="right" vertical="top"/>
      <protection/>
    </xf>
    <xf numFmtId="168" fontId="2" fillId="0" borderId="14" xfId="23" applyNumberFormat="1" applyFont="1" applyBorder="1" applyAlignment="1">
      <alignment horizontal="right" vertical="top"/>
      <protection/>
    </xf>
    <xf numFmtId="0" fontId="2" fillId="0" borderId="15" xfId="23" applyFont="1" applyBorder="1" applyAlignment="1">
      <alignment horizontal="left" vertical="top" wrapText="1"/>
      <protection/>
    </xf>
    <xf numFmtId="0" fontId="2" fillId="0" borderId="11" xfId="23" applyFont="1" applyBorder="1" applyAlignment="1">
      <alignment horizontal="center" vertical="top" wrapText="1"/>
      <protection/>
    </xf>
    <xf numFmtId="0" fontId="2" fillId="0" borderId="10" xfId="23" applyFont="1" applyBorder="1" applyAlignment="1">
      <alignment horizontal="center" vertical="top" wrapText="1"/>
      <protection/>
    </xf>
    <xf numFmtId="0" fontId="2" fillId="0" borderId="9" xfId="23" applyFont="1" applyBorder="1" applyAlignment="1">
      <alignment horizontal="center" vertical="top" wrapText="1"/>
      <protection/>
    </xf>
    <xf numFmtId="0" fontId="2" fillId="0" borderId="16" xfId="23" applyFont="1" applyBorder="1" applyAlignment="1">
      <alignment horizontal="center" vertical="top" wrapText="1"/>
      <protection/>
    </xf>
    <xf numFmtId="9" fontId="0" fillId="0" borderId="0" xfId="0" applyNumberFormat="1"/>
    <xf numFmtId="164" fontId="2" fillId="0" borderId="17" xfId="0" applyNumberFormat="1" applyFont="1" applyBorder="1" applyAlignment="1">
      <alignment horizontal="right" vertical="top"/>
    </xf>
    <xf numFmtId="164" fontId="2" fillId="0" borderId="18" xfId="0" applyNumberFormat="1" applyFont="1" applyBorder="1" applyAlignment="1">
      <alignment horizontal="right" vertical="top"/>
    </xf>
    <xf numFmtId="0" fontId="2" fillId="0" borderId="0" xfId="0" applyNumberFormat="1" applyFont="1" applyFill="1" applyBorder="1" applyAlignment="1">
      <alignment horizontal="right" vertical="top"/>
    </xf>
    <xf numFmtId="165" fontId="2" fillId="0" borderId="19" xfId="0" applyNumberFormat="1" applyFont="1" applyBorder="1" applyAlignment="1">
      <alignment horizontal="right" vertical="top"/>
    </xf>
    <xf numFmtId="169" fontId="2" fillId="0" borderId="19" xfId="0" applyNumberFormat="1" applyFont="1" applyBorder="1" applyAlignment="1">
      <alignment horizontal="right" vertical="top"/>
    </xf>
    <xf numFmtId="0" fontId="2" fillId="0" borderId="20" xfId="0" applyFont="1" applyBorder="1" applyAlignment="1">
      <alignment horizontal="left" vertical="top" wrapText="1"/>
    </xf>
    <xf numFmtId="165" fontId="2" fillId="0" borderId="17" xfId="0" applyNumberFormat="1" applyFont="1" applyBorder="1" applyAlignment="1">
      <alignment horizontal="right" vertical="top"/>
    </xf>
    <xf numFmtId="0" fontId="2" fillId="0" borderId="2" xfId="0" applyFont="1" applyBorder="1" applyAlignment="1">
      <alignment horizontal="left" vertical="top" wrapText="1"/>
    </xf>
    <xf numFmtId="165" fontId="2" fillId="0" borderId="18" xfId="0" applyNumberFormat="1" applyFont="1" applyBorder="1" applyAlignment="1">
      <alignment horizontal="right" vertical="top"/>
    </xf>
    <xf numFmtId="169" fontId="2" fillId="0" borderId="18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 vertical="top" wrapText="1"/>
    </xf>
    <xf numFmtId="168" fontId="2" fillId="0" borderId="19" xfId="0" applyNumberFormat="1" applyFont="1" applyBorder="1" applyAlignment="1">
      <alignment horizontal="right" vertical="top"/>
    </xf>
    <xf numFmtId="168" fontId="2" fillId="0" borderId="22" xfId="0" applyNumberFormat="1" applyFont="1" applyBorder="1" applyAlignment="1">
      <alignment horizontal="right" vertical="top"/>
    </xf>
    <xf numFmtId="168" fontId="2" fillId="0" borderId="17" xfId="0" applyNumberFormat="1" applyFont="1" applyBorder="1" applyAlignment="1">
      <alignment horizontal="right" vertical="top"/>
    </xf>
    <xf numFmtId="168" fontId="2" fillId="0" borderId="4" xfId="0" applyNumberFormat="1" applyFont="1" applyBorder="1" applyAlignment="1">
      <alignment horizontal="right" vertical="top"/>
    </xf>
    <xf numFmtId="168" fontId="2" fillId="0" borderId="18" xfId="0" applyNumberFormat="1" applyFont="1" applyBorder="1" applyAlignment="1">
      <alignment horizontal="right" vertical="top"/>
    </xf>
    <xf numFmtId="168" fontId="2" fillId="0" borderId="23" xfId="0" applyNumberFormat="1" applyFont="1" applyBorder="1" applyAlignment="1">
      <alignment horizontal="right" vertical="top"/>
    </xf>
    <xf numFmtId="168" fontId="2" fillId="0" borderId="24" xfId="0" applyNumberFormat="1" applyFont="1" applyBorder="1" applyAlignment="1">
      <alignment horizontal="right" vertical="top"/>
    </xf>
    <xf numFmtId="0" fontId="2" fillId="0" borderId="18" xfId="0" applyNumberFormat="1" applyFont="1" applyBorder="1" applyAlignment="1">
      <alignment horizontal="right" vertical="top"/>
    </xf>
    <xf numFmtId="165" fontId="2" fillId="0" borderId="22" xfId="0" applyNumberFormat="1" applyFont="1" applyBorder="1" applyAlignment="1">
      <alignment horizontal="right" vertical="top"/>
    </xf>
    <xf numFmtId="168" fontId="2" fillId="0" borderId="25" xfId="0" applyNumberFormat="1" applyFont="1" applyBorder="1" applyAlignment="1">
      <alignment horizontal="right" vertical="top"/>
    </xf>
    <xf numFmtId="165" fontId="2" fillId="0" borderId="4" xfId="0" applyNumberFormat="1" applyFont="1" applyBorder="1" applyAlignment="1">
      <alignment horizontal="right" vertical="top"/>
    </xf>
    <xf numFmtId="168" fontId="2" fillId="0" borderId="26" xfId="0" applyNumberFormat="1" applyFont="1" applyBorder="1" applyAlignment="1">
      <alignment horizontal="right" vertical="top"/>
    </xf>
    <xf numFmtId="165" fontId="2" fillId="0" borderId="23" xfId="0" applyNumberFormat="1" applyFont="1" applyBorder="1" applyAlignment="1">
      <alignment horizontal="right" vertical="top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165" fontId="2" fillId="0" borderId="24" xfId="0" applyNumberFormat="1" applyFont="1" applyBorder="1" applyAlignment="1">
      <alignment horizontal="right" vertical="top"/>
    </xf>
    <xf numFmtId="165" fontId="2" fillId="0" borderId="19" xfId="0" applyNumberFormat="1" applyFont="1" applyBorder="1" applyAlignment="1">
      <alignment horizontal="right" vertical="top"/>
    </xf>
    <xf numFmtId="165" fontId="2" fillId="0" borderId="22" xfId="0" applyNumberFormat="1" applyFont="1" applyBorder="1" applyAlignment="1">
      <alignment horizontal="right" vertical="top"/>
    </xf>
    <xf numFmtId="0" fontId="2" fillId="0" borderId="20" xfId="0" applyFont="1" applyBorder="1" applyAlignment="1">
      <alignment horizontal="left" vertical="top" wrapText="1"/>
    </xf>
    <xf numFmtId="165" fontId="2" fillId="0" borderId="26" xfId="0" applyNumberFormat="1" applyFont="1" applyBorder="1" applyAlignment="1">
      <alignment horizontal="right" vertical="top"/>
    </xf>
    <xf numFmtId="165" fontId="2" fillId="0" borderId="18" xfId="0" applyNumberFormat="1" applyFont="1" applyBorder="1" applyAlignment="1">
      <alignment horizontal="right" vertical="top"/>
    </xf>
    <xf numFmtId="165" fontId="2" fillId="0" borderId="23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right" vertical="top"/>
    </xf>
    <xf numFmtId="1" fontId="0" fillId="0" borderId="0" xfId="0" applyNumberFormat="1" applyFill="1" applyBorder="1"/>
    <xf numFmtId="0" fontId="2" fillId="0" borderId="0" xfId="0" applyFont="1" applyFill="1" applyBorder="1" applyAlignment="1">
      <alignment vertical="top"/>
    </xf>
    <xf numFmtId="0" fontId="0" fillId="0" borderId="2" xfId="0" applyBorder="1" applyAlignment="1">
      <alignment horizontal="left"/>
    </xf>
    <xf numFmtId="0" fontId="0" fillId="0" borderId="0" xfId="0" applyFont="1" applyAlignment="1">
      <alignment horizontal="center"/>
    </xf>
    <xf numFmtId="169" fontId="2" fillId="0" borderId="0" xfId="0" applyNumberFormat="1" applyFont="1" applyFill="1" applyBorder="1" applyAlignment="1">
      <alignment horizontal="right" vertical="top"/>
    </xf>
    <xf numFmtId="165" fontId="2" fillId="0" borderId="0" xfId="0" applyNumberFormat="1" applyFont="1" applyFill="1" applyBorder="1" applyAlignment="1">
      <alignment horizontal="right" vertical="top"/>
    </xf>
    <xf numFmtId="0" fontId="0" fillId="0" borderId="0" xfId="0" applyFont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0" fillId="0" borderId="0" xfId="0" applyAlignment="1">
      <alignment vertical="top"/>
    </xf>
    <xf numFmtId="9" fontId="0" fillId="0" borderId="0" xfId="25" applyFont="1"/>
    <xf numFmtId="1" fontId="0" fillId="0" borderId="0" xfId="25" applyNumberFormat="1" applyFont="1"/>
    <xf numFmtId="1" fontId="0" fillId="0" borderId="0" xfId="25" applyNumberFormat="1" applyFont="1" applyAlignment="1">
      <alignment vertical="top"/>
    </xf>
    <xf numFmtId="0" fontId="1" fillId="0" borderId="0" xfId="26">
      <alignment/>
      <protection/>
    </xf>
    <xf numFmtId="0" fontId="2" fillId="0" borderId="8" xfId="23" applyFont="1" applyBorder="1" applyAlignment="1">
      <alignment horizontal="center"/>
      <protection/>
    </xf>
    <xf numFmtId="0" fontId="2" fillId="0" borderId="16" xfId="23" applyFont="1" applyBorder="1" applyAlignment="1">
      <alignment horizontal="center"/>
      <protection/>
    </xf>
    <xf numFmtId="9" fontId="1" fillId="0" borderId="0" xfId="26" applyNumberFormat="1">
      <alignment/>
      <protection/>
    </xf>
    <xf numFmtId="0" fontId="2" fillId="0" borderId="8" xfId="27" applyFont="1" applyBorder="1" applyAlignment="1">
      <alignment horizontal="center"/>
      <protection/>
    </xf>
    <xf numFmtId="164" fontId="1" fillId="0" borderId="0" xfId="26" applyNumberFormat="1">
      <alignment/>
      <protection/>
    </xf>
    <xf numFmtId="0" fontId="2" fillId="0" borderId="0" xfId="27" applyFont="1" applyBorder="1" applyAlignment="1">
      <alignment horizontal="center"/>
      <protection/>
    </xf>
    <xf numFmtId="0" fontId="2" fillId="0" borderId="0" xfId="27" applyFont="1" applyBorder="1" applyAlignment="1">
      <alignment horizontal="center"/>
      <protection/>
    </xf>
    <xf numFmtId="0" fontId="2" fillId="0" borderId="28" xfId="27" applyFont="1" applyBorder="1" applyAlignment="1">
      <alignment horizontal="center"/>
      <protection/>
    </xf>
    <xf numFmtId="164" fontId="1" fillId="0" borderId="0" xfId="26" applyNumberFormat="1" applyBorder="1">
      <alignment/>
      <protection/>
    </xf>
    <xf numFmtId="0" fontId="0" fillId="0" borderId="0" xfId="28">
      <alignment/>
      <protection/>
    </xf>
    <xf numFmtId="0" fontId="2" fillId="0" borderId="1" xfId="28" applyFont="1" applyBorder="1" applyAlignment="1">
      <alignment wrapText="1"/>
      <protection/>
    </xf>
    <xf numFmtId="0" fontId="2" fillId="0" borderId="2" xfId="28" applyFont="1" applyBorder="1" applyAlignment="1">
      <alignment wrapText="1"/>
      <protection/>
    </xf>
    <xf numFmtId="0" fontId="2" fillId="0" borderId="3" xfId="28" applyFont="1" applyBorder="1" applyAlignment="1">
      <alignment horizontal="center"/>
      <protection/>
    </xf>
    <xf numFmtId="0" fontId="2" fillId="0" borderId="8" xfId="28" applyFont="1" applyBorder="1" applyAlignment="1">
      <alignment horizontal="center"/>
      <protection/>
    </xf>
    <xf numFmtId="0" fontId="2" fillId="0" borderId="16" xfId="28" applyFont="1" applyBorder="1" applyAlignment="1">
      <alignment horizontal="center"/>
      <protection/>
    </xf>
    <xf numFmtId="2" fontId="1" fillId="0" borderId="0" xfId="26" applyNumberFormat="1" applyBorder="1">
      <alignment/>
      <protection/>
    </xf>
    <xf numFmtId="0" fontId="3" fillId="0" borderId="0" xfId="26" applyFont="1">
      <alignment/>
      <protection/>
    </xf>
    <xf numFmtId="164" fontId="3" fillId="0" borderId="0" xfId="26" applyNumberFormat="1" applyFont="1">
      <alignment/>
      <protection/>
    </xf>
    <xf numFmtId="0" fontId="4" fillId="0" borderId="0" xfId="29">
      <alignment/>
      <protection/>
    </xf>
    <xf numFmtId="9" fontId="4" fillId="0" borderId="0" xfId="29" applyNumberFormat="1">
      <alignment/>
      <protection/>
    </xf>
    <xf numFmtId="0" fontId="5" fillId="0" borderId="0" xfId="29" applyFont="1">
      <alignment/>
      <protection/>
    </xf>
    <xf numFmtId="9" fontId="5" fillId="0" borderId="0" xfId="29" applyNumberFormat="1" applyFont="1">
      <alignment/>
      <protection/>
    </xf>
    <xf numFmtId="9" fontId="0" fillId="0" borderId="0" xfId="30" applyFont="1"/>
    <xf numFmtId="0" fontId="1" fillId="0" borderId="0" xfId="26" applyBorder="1">
      <alignment/>
      <protection/>
    </xf>
    <xf numFmtId="0" fontId="2" fillId="0" borderId="0" xfId="0" applyFont="1" applyBorder="1" applyAlignment="1">
      <alignment vertical="top" wrapText="1"/>
    </xf>
    <xf numFmtId="0" fontId="2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right" vertical="top"/>
    </xf>
    <xf numFmtId="164" fontId="2" fillId="0" borderId="25" xfId="0" applyNumberFormat="1" applyFont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164" fontId="2" fillId="0" borderId="24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165" fontId="2" fillId="0" borderId="0" xfId="0" applyNumberFormat="1" applyFont="1" applyBorder="1" applyAlignment="1">
      <alignment horizontal="right" vertical="top"/>
    </xf>
    <xf numFmtId="168" fontId="2" fillId="0" borderId="0" xfId="0" applyNumberFormat="1" applyFont="1" applyBorder="1" applyAlignment="1">
      <alignment horizontal="right" vertical="top"/>
    </xf>
    <xf numFmtId="169" fontId="2" fillId="0" borderId="0" xfId="0" applyNumberFormat="1" applyFont="1" applyBorder="1" applyAlignment="1">
      <alignment horizontal="right" vertical="top"/>
    </xf>
    <xf numFmtId="168" fontId="0" fillId="0" borderId="0" xfId="0" applyNumberFormat="1" applyBorder="1"/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6" fillId="0" borderId="0" xfId="0" applyFont="1" applyAlignment="1">
      <alignment vertical="top" wrapText="1"/>
    </xf>
    <xf numFmtId="9" fontId="6" fillId="0" borderId="0" xfId="0" applyNumberFormat="1" applyFont="1" applyAlignment="1">
      <alignment vertical="top" wrapText="1"/>
    </xf>
    <xf numFmtId="167" fontId="6" fillId="0" borderId="0" xfId="0" applyNumberFormat="1" applyFont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9" fontId="0" fillId="0" borderId="0" xfId="34" applyFont="1"/>
    <xf numFmtId="0" fontId="0" fillId="0" borderId="0" xfId="0" applyFill="1"/>
    <xf numFmtId="0" fontId="9" fillId="0" borderId="0" xfId="0" applyFont="1" applyFill="1" applyBorder="1" applyAlignment="1">
      <alignment horizontal="center" wrapText="1"/>
    </xf>
    <xf numFmtId="0" fontId="0" fillId="0" borderId="0" xfId="0" applyFont="1" applyFill="1"/>
    <xf numFmtId="9" fontId="0" fillId="0" borderId="0" xfId="34" applyFont="1" applyFill="1"/>
    <xf numFmtId="9" fontId="0" fillId="0" borderId="0" xfId="34" applyFont="1" applyFill="1" applyBorder="1"/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0" fontId="9" fillId="4" borderId="30" xfId="0" applyFont="1" applyFill="1" applyBorder="1" applyAlignment="1">
      <alignment horizontal="center" wrapText="1"/>
    </xf>
    <xf numFmtId="0" fontId="0" fillId="5" borderId="31" xfId="0" applyFont="1" applyFill="1" applyBorder="1"/>
    <xf numFmtId="0" fontId="0" fillId="5" borderId="0" xfId="0" applyFont="1" applyFill="1" applyBorder="1"/>
    <xf numFmtId="0" fontId="0" fillId="4" borderId="30" xfId="0" applyFont="1" applyFill="1" applyBorder="1"/>
    <xf numFmtId="1" fontId="0" fillId="0" borderId="30" xfId="34" applyNumberFormat="1" applyFont="1" applyBorder="1"/>
    <xf numFmtId="1" fontId="0" fillId="0" borderId="31" xfId="34" applyNumberFormat="1" applyFont="1" applyBorder="1"/>
    <xf numFmtId="1" fontId="0" fillId="0" borderId="30" xfId="0" applyNumberFormat="1" applyBorder="1"/>
    <xf numFmtId="1" fontId="0" fillId="0" borderId="32" xfId="34" applyNumberFormat="1" applyFont="1" applyBorder="1"/>
    <xf numFmtId="0" fontId="2" fillId="0" borderId="27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33" xfId="0" applyFont="1" applyBorder="1" applyAlignment="1">
      <alignment vertical="top" wrapText="1"/>
    </xf>
    <xf numFmtId="0" fontId="0" fillId="0" borderId="0" xfId="0" applyNumberFormat="1"/>
    <xf numFmtId="0" fontId="0" fillId="0" borderId="0" xfId="34" applyNumberFormat="1" applyFont="1"/>
    <xf numFmtId="9" fontId="0" fillId="0" borderId="0" xfId="34" applyFont="1" applyAlignment="1">
      <alignment vertical="top"/>
    </xf>
    <xf numFmtId="1" fontId="0" fillId="0" borderId="0" xfId="34" applyNumberFormat="1" applyFont="1" applyAlignment="1">
      <alignment vertical="top"/>
    </xf>
    <xf numFmtId="1" fontId="0" fillId="0" borderId="0" xfId="35" applyNumberFormat="1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34" applyNumberFormat="1" applyFont="1" applyAlignment="1">
      <alignment vertical="top"/>
    </xf>
    <xf numFmtId="2" fontId="0" fillId="0" borderId="0" xfId="34" applyNumberFormat="1" applyFont="1"/>
    <xf numFmtId="1" fontId="0" fillId="0" borderId="0" xfId="34" applyNumberFormat="1" applyFont="1"/>
    <xf numFmtId="0" fontId="0" fillId="0" borderId="0" xfId="0" applyFont="1" applyFill="1"/>
    <xf numFmtId="0" fontId="0" fillId="0" borderId="0" xfId="0" applyFont="1" applyFill="1" applyAlignment="1">
      <alignment horizontal="left"/>
    </xf>
    <xf numFmtId="2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Fill="1" applyAlignment="1">
      <alignment horizontal="right" wrapText="1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 wrapText="1"/>
    </xf>
    <xf numFmtId="9" fontId="10" fillId="0" borderId="0" xfId="35" applyNumberFormat="1" applyFont="1" applyFill="1" applyBorder="1" applyAlignment="1">
      <alignment horizontal="right"/>
    </xf>
    <xf numFmtId="2" fontId="10" fillId="0" borderId="0" xfId="35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9" fontId="0" fillId="0" borderId="0" xfId="35" applyNumberFormat="1" applyFont="1" applyFill="1" applyBorder="1" applyAlignment="1">
      <alignment horizontal="right"/>
    </xf>
    <xf numFmtId="9" fontId="10" fillId="0" borderId="0" xfId="35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9" fontId="0" fillId="0" borderId="0" xfId="32" applyNumberFormat="1" applyFont="1" applyFill="1" applyBorder="1" applyAlignment="1">
      <alignment horizontal="left"/>
    </xf>
    <xf numFmtId="9" fontId="0" fillId="0" borderId="0" xfId="32" applyNumberFormat="1" applyFont="1" applyFill="1" applyBorder="1" applyAlignment="1">
      <alignment horizontal="right"/>
    </xf>
    <xf numFmtId="9" fontId="0" fillId="0" borderId="0" xfId="35" applyNumberFormat="1" applyFont="1" applyFill="1" applyBorder="1" applyAlignment="1">
      <alignment horizontal="left"/>
    </xf>
    <xf numFmtId="9" fontId="0" fillId="0" borderId="0" xfId="35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9" fontId="0" fillId="0" borderId="0" xfId="31" applyNumberFormat="1" applyFont="1" applyFill="1" applyBorder="1" applyAlignment="1">
      <alignment horizontal="left" wrapText="1"/>
    </xf>
    <xf numFmtId="9" fontId="0" fillId="0" borderId="0" xfId="35" applyNumberFormat="1" applyFont="1" applyFill="1" applyAlignment="1">
      <alignment horizontal="right"/>
    </xf>
    <xf numFmtId="9" fontId="0" fillId="0" borderId="0" xfId="35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 vertical="top"/>
    </xf>
    <xf numFmtId="9" fontId="0" fillId="0" borderId="0" xfId="35" applyFont="1" applyFill="1" applyAlignment="1">
      <alignment horizontal="right" vertical="top"/>
    </xf>
    <xf numFmtId="0" fontId="0" fillId="0" borderId="0" xfId="0" applyFont="1" applyFill="1" applyAlignment="1">
      <alignment horizontal="right" vertical="top" wrapText="1"/>
    </xf>
    <xf numFmtId="9" fontId="11" fillId="0" borderId="34" xfId="31" applyNumberFormat="1" applyFont="1" applyFill="1" applyBorder="1"/>
    <xf numFmtId="2" fontId="0" fillId="0" borderId="0" xfId="35" applyNumberFormat="1" applyFont="1" applyFill="1" applyBorder="1" applyAlignment="1">
      <alignment horizontal="right"/>
    </xf>
    <xf numFmtId="2" fontId="0" fillId="0" borderId="0" xfId="31" applyNumberFormat="1" applyFont="1" applyFill="1" applyBorder="1" applyAlignment="1">
      <alignment horizontal="right" wrapText="1"/>
    </xf>
    <xf numFmtId="9" fontId="8" fillId="0" borderId="34" xfId="35" applyNumberFormat="1" applyFont="1" applyFill="1" applyBorder="1"/>
    <xf numFmtId="2" fontId="0" fillId="0" borderId="0" xfId="32" applyNumberFormat="1" applyFont="1" applyFill="1" applyBorder="1" applyAlignment="1">
      <alignment horizontal="right"/>
    </xf>
    <xf numFmtId="9" fontId="11" fillId="0" borderId="0" xfId="31" applyNumberFormat="1" applyFont="1" applyFill="1" applyBorder="1"/>
    <xf numFmtId="2" fontId="0" fillId="0" borderId="34" xfId="35" applyNumberFormat="1" applyFont="1" applyFill="1" applyBorder="1" applyAlignment="1">
      <alignment horizontal="right"/>
    </xf>
    <xf numFmtId="9" fontId="0" fillId="0" borderId="34" xfId="31" applyNumberFormat="1" applyFont="1" applyFill="1" applyBorder="1" applyAlignment="1">
      <alignment horizontal="left" wrapText="1"/>
    </xf>
    <xf numFmtId="9" fontId="0" fillId="0" borderId="0" xfId="32" applyNumberFormat="1" applyFont="1" applyFill="1" applyBorder="1"/>
    <xf numFmtId="9" fontId="0" fillId="0" borderId="34" xfId="35" applyNumberFormat="1" applyFont="1" applyFill="1" applyBorder="1" applyAlignment="1">
      <alignment horizontal="left"/>
    </xf>
    <xf numFmtId="1" fontId="0" fillId="0" borderId="0" xfId="34" applyNumberFormat="1" applyFont="1"/>
    <xf numFmtId="0" fontId="2" fillId="0" borderId="2" xfId="0" applyFont="1" applyBorder="1" applyAlignment="1">
      <alignment horizontal="left" vertical="top" wrapText="1"/>
    </xf>
    <xf numFmtId="165" fontId="2" fillId="0" borderId="4" xfId="0" applyNumberFormat="1" applyFont="1" applyBorder="1" applyAlignment="1">
      <alignment horizontal="right" vertical="top"/>
    </xf>
    <xf numFmtId="169" fontId="2" fillId="0" borderId="17" xfId="0" applyNumberFormat="1" applyFont="1" applyBorder="1" applyAlignment="1">
      <alignment horizontal="right" vertical="top"/>
    </xf>
    <xf numFmtId="165" fontId="2" fillId="0" borderId="17" xfId="0" applyNumberFormat="1" applyFont="1" applyBorder="1" applyAlignment="1">
      <alignment horizontal="right" vertical="top"/>
    </xf>
    <xf numFmtId="169" fontId="2" fillId="0" borderId="25" xfId="0" applyNumberFormat="1" applyFont="1" applyBorder="1" applyAlignment="1">
      <alignment horizontal="right" vertical="top"/>
    </xf>
    <xf numFmtId="165" fontId="2" fillId="0" borderId="25" xfId="0" applyNumberFormat="1" applyFont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 wrapText="1"/>
    </xf>
    <xf numFmtId="1" fontId="0" fillId="0" borderId="0" xfId="34" applyNumberFormat="1" applyFont="1" applyFill="1" applyBorder="1"/>
    <xf numFmtId="0" fontId="2" fillId="0" borderId="7" xfId="0" applyFont="1" applyFill="1" applyBorder="1" applyAlignment="1">
      <alignment wrapText="1"/>
    </xf>
    <xf numFmtId="0" fontId="2" fillId="0" borderId="28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9" fontId="0" fillId="0" borderId="0" xfId="34" applyFont="1"/>
    <xf numFmtId="0" fontId="2" fillId="0" borderId="27" xfId="0" applyFont="1" applyBorder="1" applyAlignment="1">
      <alignment vertical="top" wrapText="1"/>
    </xf>
    <xf numFmtId="164" fontId="2" fillId="0" borderId="4" xfId="0" applyNumberFormat="1" applyFont="1" applyBorder="1" applyAlignment="1">
      <alignment horizontal="right" vertical="top"/>
    </xf>
    <xf numFmtId="164" fontId="2" fillId="0" borderId="17" xfId="0" applyNumberFormat="1" applyFont="1" applyBorder="1" applyAlignment="1">
      <alignment horizontal="right" vertical="top"/>
    </xf>
    <xf numFmtId="164" fontId="2" fillId="0" borderId="22" xfId="0" applyNumberFormat="1" applyFont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0" fontId="2" fillId="0" borderId="33" xfId="0" applyFont="1" applyBorder="1" applyAlignment="1">
      <alignment vertical="top" wrapText="1"/>
    </xf>
    <xf numFmtId="0" fontId="2" fillId="0" borderId="1" xfId="20" applyFont="1" applyBorder="1" applyAlignment="1">
      <alignment vertical="top" wrapText="1"/>
      <protection/>
    </xf>
    <xf numFmtId="1" fontId="2" fillId="0" borderId="0" xfId="21" applyNumberFormat="1" applyFont="1" applyFill="1" applyBorder="1" applyAlignment="1">
      <alignment horizontal="right" vertical="top" wrapText="1"/>
      <protection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0" fontId="2" fillId="6" borderId="1" xfId="21" applyFont="1" applyFill="1" applyBorder="1" applyAlignment="1">
      <alignment horizontal="center" wrapText="1"/>
      <protection/>
    </xf>
    <xf numFmtId="0" fontId="2" fillId="6" borderId="0" xfId="21" applyFont="1" applyFill="1" applyBorder="1" applyAlignment="1">
      <alignment horizontal="center" wrapText="1"/>
      <protection/>
    </xf>
    <xf numFmtId="0" fontId="2" fillId="6" borderId="6" xfId="21" applyFont="1" applyFill="1" applyBorder="1" applyAlignment="1">
      <alignment horizontal="center" wrapText="1"/>
      <protection/>
    </xf>
    <xf numFmtId="0" fontId="2" fillId="0" borderId="3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35" xfId="23" applyFont="1" applyBorder="1" applyAlignment="1">
      <alignment horizontal="left" vertical="top" wrapText="1"/>
      <protection/>
    </xf>
    <xf numFmtId="0" fontId="2" fillId="0" borderId="36" xfId="23" applyFont="1" applyBorder="1" applyAlignment="1">
      <alignment horizontal="left" vertical="top" wrapText="1"/>
      <protection/>
    </xf>
    <xf numFmtId="0" fontId="2" fillId="0" borderId="37" xfId="23" applyFont="1" applyBorder="1" applyAlignment="1">
      <alignment horizontal="left" vertical="top" wrapText="1"/>
      <protection/>
    </xf>
    <xf numFmtId="0" fontId="2" fillId="0" borderId="38" xfId="23" applyFont="1" applyBorder="1" applyAlignment="1">
      <alignment horizontal="center" vertical="top" wrapText="1"/>
      <protection/>
    </xf>
    <xf numFmtId="0" fontId="2" fillId="0" borderId="39" xfId="23" applyFont="1" applyBorder="1" applyAlignment="1">
      <alignment horizontal="center" vertical="top" wrapText="1"/>
      <protection/>
    </xf>
    <xf numFmtId="0" fontId="2" fillId="0" borderId="40" xfId="23" applyFont="1" applyBorder="1" applyAlignment="1">
      <alignment horizontal="center" vertical="top" wrapText="1"/>
      <protection/>
    </xf>
    <xf numFmtId="0" fontId="2" fillId="0" borderId="27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38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2" fillId="0" borderId="38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27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33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27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9" fontId="10" fillId="0" borderId="0" xfId="35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33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165" fontId="2" fillId="0" borderId="0" xfId="0" applyNumberFormat="1" applyFont="1" applyBorder="1" applyAlignment="1">
      <alignment horizontal="right" vertical="top"/>
    </xf>
    <xf numFmtId="164" fontId="2" fillId="0" borderId="4" xfId="0" applyNumberFormat="1" applyFont="1" applyBorder="1" applyAlignment="1">
      <alignment horizontal="right" vertical="top"/>
    </xf>
    <xf numFmtId="164" fontId="2" fillId="0" borderId="22" xfId="0" applyNumberFormat="1" applyFont="1" applyBorder="1" applyAlignment="1">
      <alignment horizontal="right" vertical="top"/>
    </xf>
    <xf numFmtId="169" fontId="2" fillId="0" borderId="0" xfId="0" applyNumberFormat="1" applyFont="1" applyBorder="1" applyAlignment="1">
      <alignment horizontal="right" vertical="top"/>
    </xf>
    <xf numFmtId="1" fontId="2" fillId="0" borderId="0" xfId="0" applyNumberFormat="1" applyFont="1" applyFill="1" applyBorder="1" applyAlignment="1">
      <alignment horizontal="right" vertical="top"/>
    </xf>
    <xf numFmtId="0" fontId="2" fillId="0" borderId="0" xfId="0" applyFont="1" applyBorder="1" applyAlignment="1">
      <alignment horizontal="center" wrapText="1"/>
    </xf>
    <xf numFmtId="0" fontId="2" fillId="0" borderId="48" xfId="0" applyFont="1" applyFill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164" fontId="0" fillId="0" borderId="0" xfId="0" applyNumberFormat="1" applyBorder="1"/>
    <xf numFmtId="9" fontId="0" fillId="0" borderId="0" xfId="0" applyNumberFormat="1" applyBorder="1"/>
    <xf numFmtId="1" fontId="0" fillId="0" borderId="0" xfId="0" applyNumberFormat="1" applyBorder="1"/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Blad3" xfId="20"/>
    <cellStyle name="Normal_Blad2" xfId="21"/>
    <cellStyle name="Normal 2" xfId="22"/>
    <cellStyle name="Normal_Blad2 2" xfId="23"/>
    <cellStyle name="Procent 2" xfId="24"/>
    <cellStyle name="Procent 3" xfId="25"/>
    <cellStyle name="Normal 3" xfId="26"/>
    <cellStyle name="Normal_Blad3 2" xfId="27"/>
    <cellStyle name="Normal_Utrustning 11-19 år" xfId="28"/>
    <cellStyle name="Normal 3 2" xfId="29"/>
    <cellStyle name="Procent 3 2" xfId="30"/>
    <cellStyle name="Dekorfärg2" xfId="31"/>
    <cellStyle name="Dekorfärg5" xfId="32"/>
    <cellStyle name="Normal 4" xfId="33"/>
    <cellStyle name="Procent 4" xfId="34"/>
    <cellStyle name="Procent 2 2" xfId="35"/>
  </cellStyles>
  <dxfs count="9">
    <dxf>
      <font>
        <i val="0"/>
        <u val="none"/>
        <strike val="0"/>
        <sz val="9"/>
        <name val="Akzidenz-Grotesk Pro Regular"/>
        <color auto="1"/>
      </font>
      <numFmt numFmtId="177" formatCode="0%"/>
      <alignment horizontal="general" vertical="top" textRotation="0" wrapText="1" shrinkToFit="1" readingOrder="0"/>
    </dxf>
    <dxf>
      <font>
        <i val="0"/>
        <u val="none"/>
        <strike val="0"/>
        <sz val="9"/>
        <name val="Akzidenz-Grotesk Pro Regular"/>
        <color auto="1"/>
      </font>
      <numFmt numFmtId="177" formatCode="0%"/>
      <alignment horizontal="general" vertical="top" textRotation="0" wrapText="1" shrinkToFit="1" readingOrder="0"/>
    </dxf>
    <dxf>
      <font>
        <i val="0"/>
        <u val="none"/>
        <strike val="0"/>
        <sz val="9"/>
        <name val="Akzidenz-Grotesk Pro Regular"/>
        <color auto="1"/>
      </font>
      <numFmt numFmtId="177" formatCode="0%"/>
      <alignment horizontal="general" vertical="top" textRotation="0" wrapText="1" shrinkToFit="1" readingOrder="0"/>
    </dxf>
    <dxf>
      <font>
        <i val="0"/>
        <u val="none"/>
        <strike val="0"/>
        <sz val="9"/>
        <name val="Akzidenz-Grotesk Pro Regular"/>
        <color auto="1"/>
      </font>
      <numFmt numFmtId="177" formatCode="0%"/>
      <alignment horizontal="general" vertical="top" textRotation="0" wrapText="1" shrinkToFit="1" readingOrder="0"/>
    </dxf>
    <dxf>
      <font>
        <i val="0"/>
        <u val="none"/>
        <strike val="0"/>
        <sz val="9"/>
        <name val="Akzidenz-Grotesk Pro Regular"/>
        <color auto="1"/>
      </font>
      <numFmt numFmtId="177" formatCode="0%"/>
      <alignment horizontal="general" vertical="top" textRotation="0" wrapText="1" shrinkToFit="1" readingOrder="0"/>
    </dxf>
    <dxf>
      <font>
        <i val="0"/>
        <u val="none"/>
        <strike val="0"/>
        <sz val="9"/>
        <name val="Akzidenz-Grotesk Pro Regular"/>
        <color auto="1"/>
      </font>
      <numFmt numFmtId="177" formatCode="0%"/>
      <alignment horizontal="general" vertical="top" textRotation="0" wrapText="1" shrinkToFit="1" readingOrder="0"/>
    </dxf>
    <dxf>
      <font>
        <i val="0"/>
        <u val="none"/>
        <strike val="0"/>
        <sz val="9"/>
        <name val="Akzidenz-Grotesk Pro Regular"/>
        <color auto="1"/>
      </font>
      <alignment horizontal="general" vertical="top" textRotation="0" wrapText="1" shrinkToFit="1" readingOrder="0"/>
    </dxf>
    <dxf>
      <font>
        <i val="0"/>
        <u val="none"/>
        <strike val="0"/>
        <sz val="9"/>
        <name val="Akzidenz-Grotesk Pro Regular"/>
        <color auto="1"/>
      </font>
      <alignment horizontal="general" vertical="top" textRotation="0" wrapText="1" shrinkToFit="1" readingOrder="0"/>
    </dxf>
    <dxf>
      <font>
        <b val="0"/>
        <i val="0"/>
        <u val="none"/>
        <strike val="0"/>
        <sz val="9"/>
        <name val="Akzidenz-Grotesk Pro Regular"/>
        <color auto="1"/>
        <condense val="0"/>
        <extend val="0"/>
      </font>
      <alignment horizontal="general" vertical="top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'1.1-Inet 611'!$B$2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'1.1-Inet 611'!$B$12</c:f>
              <c:strCache>
                <c:ptCount val="1"/>
                <c:pt idx="0">
                  <c:v>Dagligen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'1.1-Inet 611'!$C$11:$H$11</c:f>
              <c:strCache/>
            </c:strRef>
          </c:cat>
          <c:val>
            <c:numRef>
              <c:f>'1.1-Inet 611'!$C$12:$H$12</c:f>
              <c:numCache/>
            </c:numRef>
          </c:val>
        </c:ser>
        <c:ser>
          <c:idx val="1"/>
          <c:order val="1"/>
          <c:tx>
            <c:strRef>
              <c:f>'1.1-Inet 611'!$B$13</c:f>
              <c:strCache>
                <c:ptCount val="1"/>
                <c:pt idx="0">
                  <c:v>Varje vecka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'1.1-Inet 611'!$C$11:$H$11</c:f>
              <c:strCache/>
            </c:strRef>
          </c:cat>
          <c:val>
            <c:numRef>
              <c:f>'1.1-Inet 611'!$C$13:$H$13</c:f>
              <c:numCache/>
            </c:numRef>
          </c:val>
        </c:ser>
        <c:ser>
          <c:idx val="2"/>
          <c:order val="2"/>
          <c:tx>
            <c:strRef>
              <c:f>'1.1-Inet 611'!$B$14</c:f>
              <c:strCache>
                <c:ptCount val="1"/>
                <c:pt idx="0">
                  <c:v>Mer sällan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'1.1-Inet 611'!$C$11:$H$11</c:f>
              <c:strCache/>
            </c:strRef>
          </c:cat>
          <c:val>
            <c:numRef>
              <c:f>'1.1-Inet 611'!$C$14:$H$14</c:f>
              <c:numCache/>
            </c:numRef>
          </c:val>
        </c:ser>
        <c:ser>
          <c:idx val="3"/>
          <c:order val="3"/>
          <c:tx>
            <c:strRef>
              <c:f>'1.1-Inet 611'!$B$15</c:f>
              <c:strCache>
                <c:ptCount val="1"/>
                <c:pt idx="0">
                  <c:v>Aldrig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'1.1-Inet 611'!$C$11:$H$11</c:f>
              <c:strCache/>
            </c:strRef>
          </c:cat>
          <c:val>
            <c:numRef>
              <c:f>'1.1-Inet 611'!$C$15:$H$15</c:f>
              <c:numCache/>
            </c:numRef>
          </c:val>
        </c:ser>
        <c:overlap val="100"/>
        <c:axId val="4747042"/>
        <c:axId val="42723379"/>
      </c:barChart>
      <c:catAx>
        <c:axId val="4747042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crossAx val="42723379"/>
        <c:crosses val="autoZero"/>
        <c:auto val="1"/>
        <c:lblOffset val="100"/>
        <c:noMultiLvlLbl val="0"/>
      </c:catAx>
      <c:valAx>
        <c:axId val="42723379"/>
        <c:scaling>
          <c:orientation val="minMax"/>
          <c:max val="100"/>
        </c:scaling>
        <c:axPos val="b"/>
        <c:delete val="0"/>
        <c:numFmt formatCode="General\ \%" sourceLinked="0"/>
        <c:majorTickMark val="out"/>
        <c:minorTickMark val="none"/>
        <c:tickLblPos val="nextTo"/>
        <c:crossAx val="4747042"/>
        <c:crosses val="autoZero"/>
        <c:crossBetween val="between"/>
        <c:dispUnits/>
        <c:majorUnit val="20"/>
      </c:valAx>
    </c:plotArea>
    <c:legend>
      <c:legendPos val="t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sv-SE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'2.7 2.8 2.9 Surfplatta'!$M$2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'2.7 2.8 2.9 Surfplatta'!$R$7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'2.7 2.8 2.9 Surfplatta'!$B$8:$B$10</c:f>
              <c:strCache/>
            </c:strRef>
          </c:cat>
          <c:val>
            <c:numRef>
              <c:f>'2.7 2.8 2.9 Surfplatta'!$R$8:$R$10</c:f>
              <c:numCache/>
            </c:numRef>
          </c:val>
        </c:ser>
        <c:ser>
          <c:idx val="1"/>
          <c:order val="1"/>
          <c:tx>
            <c:strRef>
              <c:f>'2.7 2.8 2.9 Surfplatta'!$S$7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'2.7 2.8 2.9 Surfplatta'!$B$8:$B$10</c:f>
              <c:strCache/>
            </c:strRef>
          </c:cat>
          <c:val>
            <c:numRef>
              <c:f>'2.7 2.8 2.9 Surfplatta'!$S$8:$S$10</c:f>
              <c:numCache/>
            </c:numRef>
          </c:val>
        </c:ser>
        <c:ser>
          <c:idx val="2"/>
          <c:order val="2"/>
          <c:tx>
            <c:strRef>
              <c:f>'2.7 2.8 2.9 Surfplatta'!$T$7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'2.7 2.8 2.9 Surfplatta'!$B$8:$B$10</c:f>
              <c:strCache/>
            </c:strRef>
          </c:cat>
          <c:val>
            <c:numRef>
              <c:f>'2.7 2.8 2.9 Surfplatta'!$T$8:$T$10</c:f>
              <c:numCache/>
            </c:numRef>
          </c:val>
        </c:ser>
        <c:overlap val="-27"/>
        <c:gapWidth val="219"/>
        <c:axId val="46874524"/>
        <c:axId val="19217533"/>
      </c:barChart>
      <c:catAx>
        <c:axId val="468745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9217533"/>
        <c:crosses val="autoZero"/>
        <c:auto val="1"/>
        <c:lblOffset val="100"/>
        <c:noMultiLvlLbl val="0"/>
      </c:catAx>
      <c:valAx>
        <c:axId val="19217533"/>
        <c:scaling>
          <c:orientation val="minMax"/>
          <c:max val="1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##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6874524"/>
        <c:crosses val="autoZero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'2.7 2.8 2.9 Surfplatta'!$W$2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'2.7 2.8 2.9 Surfplatta'!$AB$7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'2.7 2.8 2.9 Surfplatta'!$B$8:$B$10</c:f>
              <c:strCache/>
            </c:strRef>
          </c:cat>
          <c:val>
            <c:numRef>
              <c:f>'2.7 2.8 2.9 Surfplatta'!$AB$8:$AB$10</c:f>
              <c:numCache/>
            </c:numRef>
          </c:val>
        </c:ser>
        <c:ser>
          <c:idx val="1"/>
          <c:order val="1"/>
          <c:tx>
            <c:strRef>
              <c:f>'2.7 2.8 2.9 Surfplatta'!$AC$7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'2.7 2.8 2.9 Surfplatta'!$B$8:$B$10</c:f>
              <c:strCache/>
            </c:strRef>
          </c:cat>
          <c:val>
            <c:numRef>
              <c:f>'2.7 2.8 2.9 Surfplatta'!$AC$8:$AC$10</c:f>
              <c:numCache/>
            </c:numRef>
          </c:val>
        </c:ser>
        <c:ser>
          <c:idx val="2"/>
          <c:order val="2"/>
          <c:tx>
            <c:strRef>
              <c:f>'2.7 2.8 2.9 Surfplatta'!$AD$7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'2.7 2.8 2.9 Surfplatta'!$B$8:$B$10</c:f>
              <c:strCache/>
            </c:strRef>
          </c:cat>
          <c:val>
            <c:numRef>
              <c:f>'2.7 2.8 2.9 Surfplatta'!$AD$8:$AD$10</c:f>
              <c:numCache/>
            </c:numRef>
          </c:val>
        </c:ser>
        <c:overlap val="-27"/>
        <c:gapWidth val="219"/>
        <c:axId val="38740070"/>
        <c:axId val="13116311"/>
      </c:barChart>
      <c:catAx>
        <c:axId val="387400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3116311"/>
        <c:crosses val="autoZero"/>
        <c:auto val="1"/>
        <c:lblOffset val="100"/>
        <c:noMultiLvlLbl val="0"/>
      </c:catAx>
      <c:valAx>
        <c:axId val="13116311"/>
        <c:scaling>
          <c:orientation val="minMax"/>
          <c:max val="1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##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8740070"/>
        <c:crosses val="autoZero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'3.1 Inet skolan'!$B$2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'3.1 Inet skolan'!$B$14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 Inet skolan'!$C$13:$E$13</c:f>
              <c:strCache/>
            </c:strRef>
          </c:cat>
          <c:val>
            <c:numRef>
              <c:f>'3.1 Inet skolan'!$C$14:$E$14</c:f>
              <c:numCache/>
            </c:numRef>
          </c:val>
        </c:ser>
        <c:ser>
          <c:idx val="1"/>
          <c:order val="1"/>
          <c:tx>
            <c:strRef>
              <c:f>'3.1 Inet skolan'!$B$15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 Inet skolan'!$C$13:$E$13</c:f>
              <c:strCache/>
            </c:strRef>
          </c:cat>
          <c:val>
            <c:numRef>
              <c:f>'3.1 Inet skolan'!$C$15:$E$15</c:f>
              <c:numCache/>
            </c:numRef>
          </c:val>
        </c:ser>
        <c:ser>
          <c:idx val="2"/>
          <c:order val="2"/>
          <c:tx>
            <c:strRef>
              <c:f>'3.1 Inet skolan'!$B$16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 Inet skolan'!$C$13:$E$13</c:f>
              <c:strCache/>
            </c:strRef>
          </c:cat>
          <c:val>
            <c:numRef>
              <c:f>'3.1 Inet skolan'!$C$16:$E$16</c:f>
              <c:numCache/>
            </c:numRef>
          </c:val>
        </c:ser>
        <c:axId val="50937936"/>
        <c:axId val="55788241"/>
      </c:barChart>
      <c:catAx>
        <c:axId val="5093793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55788241"/>
        <c:crosses val="autoZero"/>
        <c:auto val="1"/>
        <c:lblOffset val="100"/>
        <c:noMultiLvlLbl val="0"/>
      </c:catAx>
      <c:valAx>
        <c:axId val="55788241"/>
        <c:scaling>
          <c:orientation val="minMax"/>
          <c:max val="100"/>
          <c:min val="0"/>
        </c:scaling>
        <c:axPos val="l"/>
        <c:majorGridlines/>
        <c:delete val="0"/>
        <c:numFmt formatCode="General\ \%" sourceLinked="0"/>
        <c:majorTickMark val="out"/>
        <c:minorTickMark val="none"/>
        <c:tickLblPos val="nextTo"/>
        <c:crossAx val="50937936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0.75000000000000033" l="0.70000000000000029" r="0.70000000000000029" t="0.75000000000000033" header="0.30000000000000016" footer="0.30000000000000016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'3.2 utrustning'!$B$2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'3.2 utrustning'!$A$8</c:f>
              <c:strCache>
                <c:ptCount val="1"/>
                <c:pt idx="0">
                  <c:v>Egen dator i skolan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'3.2 utrustning'!$B$7:$C$7</c:f>
              <c:strCache/>
            </c:strRef>
          </c:cat>
          <c:val>
            <c:numRef>
              <c:f>'3.2 utrustning'!$B$8:$C$8</c:f>
              <c:numCache/>
            </c:numRef>
          </c:val>
        </c:ser>
        <c:ser>
          <c:idx val="1"/>
          <c:order val="1"/>
          <c:tx>
            <c:strRef>
              <c:f>'3.2 utrustning'!$A$9</c:f>
              <c:strCache>
                <c:ptCount val="1"/>
                <c:pt idx="0">
                  <c:v>Datorsal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'3.2 utrustning'!$B$7:$C$7</c:f>
              <c:strCache/>
            </c:strRef>
          </c:cat>
          <c:val>
            <c:numRef>
              <c:f>'3.2 utrustning'!$B$9:$C$9</c:f>
              <c:numCache/>
            </c:numRef>
          </c:val>
        </c:ser>
        <c:ser>
          <c:idx val="2"/>
          <c:order val="2"/>
          <c:tx>
            <c:strRef>
              <c:f>'3.2 utrustning'!$A$10</c:f>
              <c:strCache>
                <c:ptCount val="1"/>
                <c:pt idx="0">
                  <c:v>Tillgång till wifi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'3.2 utrustning'!$B$7:$C$7</c:f>
              <c:strCache/>
            </c:strRef>
          </c:cat>
          <c:val>
            <c:numRef>
              <c:f>'3.2 utrustning'!$B$10:$C$10</c:f>
              <c:numCache/>
            </c:numRef>
          </c:val>
        </c:ser>
        <c:overlap val="-27"/>
        <c:gapWidth val="219"/>
        <c:axId val="32332122"/>
        <c:axId val="22553643"/>
      </c:barChart>
      <c:catAx>
        <c:axId val="323321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2553643"/>
        <c:crosses val="autoZero"/>
        <c:auto val="1"/>
        <c:lblOffset val="100"/>
        <c:noMultiLvlLbl val="0"/>
      </c:catAx>
      <c:valAx>
        <c:axId val="2255364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##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233212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'3.3 inet-wifi'!$A$12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'3.3 inet-wifi'!$B$14</c:f>
              <c:strCache>
                <c:ptCount val="1"/>
                <c:pt idx="0">
                  <c:v>Har inte wifi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'3.3 inet-wifi'!$C$13:$D$13</c:f>
              <c:strCache/>
            </c:strRef>
          </c:cat>
          <c:val>
            <c:numRef>
              <c:f>'3.3 inet-wifi'!$C$14:$D$14</c:f>
              <c:numCache/>
            </c:numRef>
          </c:val>
        </c:ser>
        <c:ser>
          <c:idx val="1"/>
          <c:order val="1"/>
          <c:tx>
            <c:strRef>
              <c:f>'3.3 inet-wifi'!$B$15</c:f>
              <c:strCache>
                <c:ptCount val="1"/>
                <c:pt idx="0">
                  <c:v>Har wifi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'3.3 inet-wifi'!$C$13:$D$13</c:f>
              <c:strCache/>
            </c:strRef>
          </c:cat>
          <c:val>
            <c:numRef>
              <c:f>'3.3 inet-wifi'!$C$15:$D$15</c:f>
              <c:numCache/>
            </c:numRef>
          </c:val>
        </c:ser>
        <c:overlap val="-27"/>
        <c:gapWidth val="219"/>
        <c:axId val="1656196"/>
        <c:axId val="14905765"/>
      </c:barChart>
      <c:catAx>
        <c:axId val="16561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4905765"/>
        <c:crosses val="autoZero"/>
        <c:auto val="1"/>
        <c:lblOffset val="100"/>
        <c:noMultiLvlLbl val="0"/>
      </c:catAx>
      <c:valAx>
        <c:axId val="14905765"/>
        <c:scaling>
          <c:orientation val="minMax"/>
          <c:max val="1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##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65619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Hur ofta 12-19 åringar använder internet skolan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'4.1 inet skola 1219'!$A$13</c:f>
              <c:strCache>
                <c:ptCount val="1"/>
                <c:pt idx="0">
                  <c:v>dagligen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'4.1 inet skola 1219'!$B$11:$J$12</c:f>
              <c:multiLvlStrCache/>
            </c:multiLvlStrRef>
          </c:cat>
          <c:val>
            <c:numRef>
              <c:f>'4.1 inet skola 1219'!$B$13:$J$13</c:f>
              <c:numCache/>
            </c:numRef>
          </c:val>
        </c:ser>
        <c:ser>
          <c:idx val="1"/>
          <c:order val="1"/>
          <c:tx>
            <c:strRef>
              <c:f>'4.1 inet skola 1219'!$A$14</c:f>
              <c:strCache>
                <c:ptCount val="1"/>
                <c:pt idx="0">
                  <c:v>varje vecka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'4.1 inet skola 1219'!$B$11:$J$12</c:f>
              <c:multiLvlStrCache/>
            </c:multiLvlStrRef>
          </c:cat>
          <c:val>
            <c:numRef>
              <c:f>'4.1 inet skola 1219'!$B$14:$J$14</c:f>
              <c:numCache/>
            </c:numRef>
          </c:val>
        </c:ser>
        <c:overlap val="100"/>
        <c:gapWidth val="55"/>
        <c:axId val="67043022"/>
        <c:axId val="66516287"/>
      </c:barChart>
      <c:catAx>
        <c:axId val="67043022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crossAx val="66516287"/>
        <c:crosses val="autoZero"/>
        <c:auto val="1"/>
        <c:lblOffset val="100"/>
        <c:noMultiLvlLbl val="0"/>
      </c:catAx>
      <c:valAx>
        <c:axId val="66516287"/>
        <c:scaling>
          <c:orientation val="minMax"/>
          <c:max val="100"/>
        </c:scaling>
        <c:axPos val="l"/>
        <c:majorGridlines/>
        <c:delete val="0"/>
        <c:numFmt formatCode="General\ \%" sourceLinked="0"/>
        <c:majorTickMark val="none"/>
        <c:minorTickMark val="none"/>
        <c:tickLblPos val="nextTo"/>
        <c:crossAx val="67043022"/>
        <c:crosses val="autoZero"/>
        <c:crossBetween val="between"/>
        <c:dispUnits/>
        <c:majorUnit val="20"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0.75000000000000044" l="0.7000000000000004" r="0.7000000000000004" t="0.75000000000000044" header="0.30000000000000021" footer="0.30000000000000021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'4.2 tid'!$B$2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'4.2 tid'!$A$18</c:f>
              <c:strCache>
                <c:ptCount val="1"/>
                <c:pt idx="0">
                  <c:v>dagligen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'4.2 tid'!$B$16:$E$17</c:f>
              <c:multiLvlStrCache/>
            </c:multiLvlStrRef>
          </c:cat>
          <c:val>
            <c:numRef>
              <c:f>'4.2 tid'!$B$18:$E$18</c:f>
              <c:numCache/>
            </c:numRef>
          </c:val>
        </c:ser>
        <c:ser>
          <c:idx val="1"/>
          <c:order val="1"/>
          <c:tx>
            <c:strRef>
              <c:f>'4.2 tid'!$A$19</c:f>
              <c:strCache>
                <c:ptCount val="1"/>
                <c:pt idx="0">
                  <c:v>varje vecka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'4.2 tid'!$B$16:$E$17</c:f>
              <c:multiLvlStrCache/>
            </c:multiLvlStrRef>
          </c:cat>
          <c:val>
            <c:numRef>
              <c:f>'4.2 tid'!$B$19:$E$19</c:f>
              <c:numCache/>
            </c:numRef>
          </c:val>
        </c:ser>
        <c:overlap val="100"/>
        <c:axId val="61775672"/>
        <c:axId val="19110137"/>
      </c:barChart>
      <c:catAx>
        <c:axId val="617756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9110137"/>
        <c:crosses val="autoZero"/>
        <c:auto val="1"/>
        <c:lblOffset val="100"/>
        <c:noMultiLvlLbl val="0"/>
      </c:catAx>
      <c:valAx>
        <c:axId val="19110137"/>
        <c:scaling>
          <c:orientation val="minMax"/>
          <c:max val="10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177567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'4.3 tid'!$B$2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'4.3 tid'!$B$12</c:f>
              <c:strCache>
                <c:ptCount val="1"/>
                <c:pt idx="0">
                  <c:v>Utanför skola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'4.3 tid'!$C$10:$N$11</c:f>
              <c:multiLvlStrCache/>
            </c:multiLvlStrRef>
          </c:cat>
          <c:val>
            <c:numRef>
              <c:f>'4.3 tid'!$C$12:$N$12</c:f>
              <c:numCache/>
            </c:numRef>
          </c:val>
        </c:ser>
        <c:ser>
          <c:idx val="1"/>
          <c:order val="1"/>
          <c:tx>
            <c:strRef>
              <c:f>'4.3 tid'!$B$13</c:f>
              <c:strCache>
                <c:ptCount val="1"/>
                <c:pt idx="0">
                  <c:v>Skola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'4.3 tid'!$C$10:$N$11</c:f>
              <c:multiLvlStrCache/>
            </c:multiLvlStrRef>
          </c:cat>
          <c:val>
            <c:numRef>
              <c:f>'4.3 tid'!$C$13:$N$13</c:f>
              <c:numCache/>
            </c:numRef>
          </c:val>
        </c:ser>
        <c:overlap val="100"/>
        <c:axId val="37773506"/>
        <c:axId val="4417235"/>
      </c:barChart>
      <c:catAx>
        <c:axId val="377735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417235"/>
        <c:crosses val="autoZero"/>
        <c:auto val="1"/>
        <c:lblOffset val="100"/>
        <c:noMultiLvlLbl val="0"/>
      </c:catAx>
      <c:valAx>
        <c:axId val="4417235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1"/>
        <c:majorTickMark val="none"/>
        <c:minorTickMark val="none"/>
        <c:tickLblPos val="nextTo"/>
        <c:crossAx val="3777350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'4.4 tid wifi'!$A$7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'4.4 tid wifi'!$A$11</c:f>
              <c:strCache>
                <c:ptCount val="1"/>
                <c:pt idx="0">
                  <c:v>Övriga platser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'4.4 tid wifi'!$C$8:$I$9</c:f>
              <c:multiLvlStrCache/>
            </c:multiLvlStrRef>
          </c:cat>
          <c:val>
            <c:numRef>
              <c:f>('4.4 tid wifi'!$C$11:$D$11,'4.4 tid wifi'!$G$11:$H$11)</c:f>
              <c:numCache/>
            </c:numRef>
          </c:val>
        </c:ser>
        <c:ser>
          <c:idx val="0"/>
          <c:order val="1"/>
          <c:tx>
            <c:strRef>
              <c:f>'4.4 tid wifi'!$A$10</c:f>
              <c:strCache>
                <c:ptCount val="1"/>
                <c:pt idx="0">
                  <c:v>Skola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'4.4 tid wifi'!$C$8:$I$9</c:f>
              <c:multiLvlStrCache/>
            </c:multiLvlStrRef>
          </c:cat>
          <c:val>
            <c:numRef>
              <c:f>('4.4 tid wifi'!$C$10:$D$10,'4.4 tid wifi'!$G$10:$H$10)</c:f>
              <c:numCache/>
            </c:numRef>
          </c:val>
        </c:ser>
        <c:overlap val="100"/>
        <c:axId val="39755116"/>
        <c:axId val="22251725"/>
      </c:barChart>
      <c:catAx>
        <c:axId val="397551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2251725"/>
        <c:crosses val="autoZero"/>
        <c:auto val="1"/>
        <c:lblOffset val="100"/>
        <c:noMultiLvlLbl val="0"/>
      </c:catAx>
      <c:valAx>
        <c:axId val="22251725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975511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r"/>
      <c:layout/>
      <c:overlay val="1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'4.5 tidsfördelning'!$B$2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'4.5 tidsfördelning'!$A$12</c:f>
              <c:strCache>
                <c:ptCount val="1"/>
                <c:pt idx="0">
                  <c:v>skola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 tidsfördelning'!$B$11:$D$11</c:f>
              <c:strCache/>
            </c:strRef>
          </c:cat>
          <c:val>
            <c:numRef>
              <c:f>'4.5 tidsfördelning'!$B$12:$D$12</c:f>
              <c:numCache/>
            </c:numRef>
          </c:val>
        </c:ser>
        <c:ser>
          <c:idx val="1"/>
          <c:order val="1"/>
          <c:tx>
            <c:strRef>
              <c:f>'4.5 tidsfördelning'!$A$13</c:f>
              <c:strCache>
                <c:ptCount val="1"/>
                <c:pt idx="0">
                  <c:v>privat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 tidsfördelning'!$B$11:$D$11</c:f>
              <c:strCache/>
            </c:strRef>
          </c:cat>
          <c:val>
            <c:numRef>
              <c:f>'4.5 tidsfördelning'!$B$13:$D$13</c:f>
              <c:numCache/>
            </c:numRef>
          </c:val>
        </c:ser>
        <c:overlap val="100"/>
        <c:axId val="66047798"/>
        <c:axId val="57559271"/>
      </c:barChart>
      <c:catAx>
        <c:axId val="660477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7559271"/>
        <c:crosses val="autoZero"/>
        <c:auto val="1"/>
        <c:lblOffset val="100"/>
        <c:noMultiLvlLbl val="0"/>
      </c:catAx>
      <c:valAx>
        <c:axId val="57559271"/>
        <c:scaling>
          <c:orientation val="minMax"/>
          <c:max val="10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6047798"/>
        <c:crosses val="autoZero"/>
        <c:crossBetween val="between"/>
        <c:dispUnits/>
        <c:majorUnit val="20"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'1.2 Inet 1219'!$B$2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'1.2 Inet 1219'!$B$8</c:f>
              <c:strCache>
                <c:ptCount val="1"/>
                <c:pt idx="0">
                  <c:v>dagligen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'1.2 Inet 1219'!$C$6:$K$7</c:f>
              <c:multiLvlStrCache/>
            </c:multiLvlStrRef>
          </c:cat>
          <c:val>
            <c:numRef>
              <c:f>'1.2 Inet 1219'!$C$8:$K$8</c:f>
              <c:numCache/>
            </c:numRef>
          </c:val>
        </c:ser>
        <c:ser>
          <c:idx val="1"/>
          <c:order val="1"/>
          <c:tx>
            <c:strRef>
              <c:f>'1.2 Inet 1219'!$B$9</c:f>
              <c:strCache>
                <c:ptCount val="1"/>
                <c:pt idx="0">
                  <c:v>varje vecka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'1.2 Inet 1219'!$C$6:$K$7</c:f>
              <c:multiLvlStrCache/>
            </c:multiLvlStrRef>
          </c:cat>
          <c:val>
            <c:numRef>
              <c:f>'1.2 Inet 1219'!$C$9:$K$9</c:f>
              <c:numCache/>
            </c:numRef>
          </c:val>
        </c:ser>
        <c:overlap val="100"/>
        <c:gapWidth val="55"/>
        <c:axId val="48966092"/>
        <c:axId val="38041645"/>
      </c:barChart>
      <c:catAx>
        <c:axId val="48966092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crossAx val="38041645"/>
        <c:crosses val="autoZero"/>
        <c:auto val="1"/>
        <c:lblOffset val="100"/>
        <c:noMultiLvlLbl val="0"/>
      </c:catAx>
      <c:valAx>
        <c:axId val="38041645"/>
        <c:scaling>
          <c:orientation val="minMax"/>
          <c:max val="100"/>
        </c:scaling>
        <c:axPos val="l"/>
        <c:delete val="0"/>
        <c:numFmt formatCode="General\ \%" sourceLinked="0"/>
        <c:majorTickMark val="none"/>
        <c:minorTickMark val="none"/>
        <c:tickLblPos val="nextTo"/>
        <c:crossAx val="48966092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'4.9'!$B$2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'4.9'!$B$12</c:f>
              <c:strCache>
                <c:ptCount val="1"/>
                <c:pt idx="0">
                  <c:v>vardagslivet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'4.9'!$C$10:$F$11</c:f>
              <c:multiLvlStrCache/>
            </c:multiLvlStrRef>
          </c:cat>
          <c:val>
            <c:numRef>
              <c:f>'4.9'!$C$12:$F$12</c:f>
              <c:numCache/>
            </c:numRef>
          </c:val>
        </c:ser>
        <c:ser>
          <c:idx val="1"/>
          <c:order val="1"/>
          <c:tx>
            <c:strRef>
              <c:f>'4.9'!$B$13</c:f>
              <c:strCache>
                <c:ptCount val="1"/>
                <c:pt idx="0">
                  <c:v>studielivet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'4.9'!$C$10:$F$11</c:f>
              <c:multiLvlStrCache/>
            </c:multiLvlStrRef>
          </c:cat>
          <c:val>
            <c:numRef>
              <c:f>'4.9'!$C$13:$F$13</c:f>
              <c:numCache/>
            </c:numRef>
          </c:val>
        </c:ser>
        <c:overlap val="-27"/>
        <c:gapWidth val="219"/>
        <c:axId val="48271392"/>
        <c:axId val="31789345"/>
      </c:barChart>
      <c:catAx>
        <c:axId val="482713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1789345"/>
        <c:crosses val="autoZero"/>
        <c:auto val="1"/>
        <c:lblOffset val="100"/>
        <c:noMultiLvlLbl val="0"/>
      </c:catAx>
      <c:valAx>
        <c:axId val="31789345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827139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'4.6 4.7 4.8'!$B$2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'4.6 4.7 4.8'!$C$16</c:f>
              <c:strCache>
                <c:ptCount val="1"/>
                <c:pt idx="0">
                  <c:v>Dagligen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'4.6 4.7 4.8'!$D$14:$L$15</c:f>
              <c:multiLvlStrCache/>
            </c:multiLvlStrRef>
          </c:cat>
          <c:val>
            <c:numRef>
              <c:f>'4.6 4.7 4.8'!$D$16:$L$16</c:f>
              <c:numCache/>
            </c:numRef>
          </c:val>
        </c:ser>
        <c:ser>
          <c:idx val="1"/>
          <c:order val="1"/>
          <c:tx>
            <c:strRef>
              <c:f>'4.6 4.7 4.8'!$C$17</c:f>
              <c:strCache>
                <c:ptCount val="1"/>
                <c:pt idx="0">
                  <c:v>Varje vecka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'4.6 4.7 4.8'!$D$14:$L$15</c:f>
              <c:multiLvlStrCache/>
            </c:multiLvlStrRef>
          </c:cat>
          <c:val>
            <c:numRef>
              <c:f>'4.6 4.7 4.8'!$D$17:$L$17</c:f>
              <c:numCache/>
            </c:numRef>
          </c:val>
        </c:ser>
        <c:ser>
          <c:idx val="2"/>
          <c:order val="2"/>
          <c:tx>
            <c:strRef>
              <c:f>'4.6 4.7 4.8'!$C$18</c:f>
              <c:strCache>
                <c:ptCount val="1"/>
                <c:pt idx="0">
                  <c:v>Varje månad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'4.6 4.7 4.8'!$D$14:$L$15</c:f>
              <c:multiLvlStrCache/>
            </c:multiLvlStrRef>
          </c:cat>
          <c:val>
            <c:numRef>
              <c:f>'4.6 4.7 4.8'!$D$18:$L$18</c:f>
              <c:numCache/>
            </c:numRef>
          </c:val>
        </c:ser>
        <c:ser>
          <c:idx val="3"/>
          <c:order val="3"/>
          <c:tx>
            <c:strRef>
              <c:f>'4.6 4.7 4.8'!$C$19</c:f>
              <c:strCache>
                <c:ptCount val="1"/>
                <c:pt idx="0">
                  <c:v>Någon gång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'4.6 4.7 4.8'!$D$14:$L$15</c:f>
              <c:multiLvlStrCache/>
            </c:multiLvlStrRef>
          </c:cat>
          <c:val>
            <c:numRef>
              <c:f>'4.6 4.7 4.8'!$D$19:$L$19</c:f>
              <c:numCache/>
            </c:numRef>
          </c:val>
        </c:ser>
        <c:ser>
          <c:idx val="4"/>
          <c:order val="4"/>
          <c:tx>
            <c:strRef>
              <c:f>'4.6 4.7 4.8'!$C$20</c:f>
              <c:strCache>
                <c:ptCount val="1"/>
                <c:pt idx="0">
                  <c:v>Aldrig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'4.6 4.7 4.8'!$D$14:$L$15</c:f>
              <c:multiLvlStrCache/>
            </c:multiLvlStrRef>
          </c:cat>
          <c:val>
            <c:numRef>
              <c:f>'4.6 4.7 4.8'!$D$20:$L$20</c:f>
              <c:numCache/>
            </c:numRef>
          </c:val>
        </c:ser>
        <c:overlap val="100"/>
        <c:axId val="17668650"/>
        <c:axId val="24800123"/>
      </c:barChart>
      <c:catAx>
        <c:axId val="17668650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crossAx val="24800123"/>
        <c:crosses val="autoZero"/>
        <c:auto val="1"/>
        <c:lblOffset val="100"/>
        <c:noMultiLvlLbl val="0"/>
      </c:catAx>
      <c:valAx>
        <c:axId val="24800123"/>
        <c:scaling>
          <c:orientation val="minMax"/>
          <c:max val="100"/>
        </c:scaling>
        <c:axPos val="b"/>
        <c:majorGridlines/>
        <c:delete val="0"/>
        <c:numFmt formatCode="General\ \%" sourceLinked="0"/>
        <c:majorTickMark val="out"/>
        <c:minorTickMark val="none"/>
        <c:tickLblPos val="nextTo"/>
        <c:crossAx val="17668650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'4.6 4.7 4.8'!$H$42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'4.6 4.7 4.8'!$I$47</c:f>
              <c:strCache>
                <c:ptCount val="1"/>
                <c:pt idx="0">
                  <c:v>Dagligen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'4.6 4.7 4.8'!$J$44:$M$45</c:f>
              <c:multiLvlStrCache/>
            </c:multiLvlStrRef>
          </c:cat>
          <c:val>
            <c:numRef>
              <c:f>'4.6 4.7 4.8'!$J$47:$M$47</c:f>
              <c:numCache/>
            </c:numRef>
          </c:val>
        </c:ser>
        <c:ser>
          <c:idx val="1"/>
          <c:order val="1"/>
          <c:tx>
            <c:strRef>
              <c:f>'4.6 4.7 4.8'!$I$48</c:f>
              <c:strCache>
                <c:ptCount val="1"/>
                <c:pt idx="0">
                  <c:v>Varje vecka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'4.6 4.7 4.8'!$J$44:$M$45</c:f>
              <c:multiLvlStrCache/>
            </c:multiLvlStrRef>
          </c:cat>
          <c:val>
            <c:numRef>
              <c:f>'4.6 4.7 4.8'!$J$48:$M$48</c:f>
              <c:numCache/>
            </c:numRef>
          </c:val>
        </c:ser>
        <c:ser>
          <c:idx val="2"/>
          <c:order val="2"/>
          <c:tx>
            <c:strRef>
              <c:f>'4.6 4.7 4.8'!$I$49</c:f>
              <c:strCache>
                <c:ptCount val="1"/>
                <c:pt idx="0">
                  <c:v>Varje månad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'4.6 4.7 4.8'!$J$44:$M$45</c:f>
              <c:multiLvlStrCache/>
            </c:multiLvlStrRef>
          </c:cat>
          <c:val>
            <c:numRef>
              <c:f>'4.6 4.7 4.8'!$J$49:$M$49</c:f>
              <c:numCache/>
            </c:numRef>
          </c:val>
        </c:ser>
        <c:ser>
          <c:idx val="3"/>
          <c:order val="3"/>
          <c:tx>
            <c:strRef>
              <c:f>'4.6 4.7 4.8'!$I$50</c:f>
              <c:strCache>
                <c:ptCount val="1"/>
                <c:pt idx="0">
                  <c:v>Någon gång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'4.6 4.7 4.8'!$J$44:$M$45</c:f>
              <c:multiLvlStrCache/>
            </c:multiLvlStrRef>
          </c:cat>
          <c:val>
            <c:numRef>
              <c:f>'4.6 4.7 4.8'!$J$50:$M$50</c:f>
              <c:numCache/>
            </c:numRef>
          </c:val>
        </c:ser>
        <c:ser>
          <c:idx val="4"/>
          <c:order val="4"/>
          <c:tx>
            <c:strRef>
              <c:f>'4.6 4.7 4.8'!$I$51</c:f>
              <c:strCache>
                <c:ptCount val="1"/>
                <c:pt idx="0">
                  <c:v>Aldrig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'4.6 4.7 4.8'!$J$44:$M$45</c:f>
              <c:multiLvlStrCache/>
            </c:multiLvlStrRef>
          </c:cat>
          <c:val>
            <c:numRef>
              <c:f>'4.6 4.7 4.8'!$J$51:$M$51</c:f>
              <c:numCache/>
            </c:numRef>
          </c:val>
        </c:ser>
        <c:overlap val="100"/>
        <c:axId val="21874516"/>
        <c:axId val="62652917"/>
      </c:barChart>
      <c:catAx>
        <c:axId val="2187451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2652917"/>
        <c:crosses val="autoZero"/>
        <c:auto val="1"/>
        <c:lblOffset val="100"/>
        <c:noMultiLvlLbl val="0"/>
      </c:catAx>
      <c:valAx>
        <c:axId val="62652917"/>
        <c:scaling>
          <c:orientation val="minMax"/>
          <c:max val="1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##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187451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'4.6 4.7 4.8'!$H$42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'4.6 4.7 4.8'!$I$63</c:f>
              <c:strCache>
                <c:ptCount val="1"/>
                <c:pt idx="0">
                  <c:v>Dagligen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'4.6 4.7 4.8'!$J$59:$M$61</c:f>
              <c:multiLvlStrCache/>
            </c:multiLvlStrRef>
          </c:cat>
          <c:val>
            <c:numRef>
              <c:f>'4.6 4.7 4.8'!$J$63:$M$63</c:f>
              <c:numCache/>
            </c:numRef>
          </c:val>
        </c:ser>
        <c:ser>
          <c:idx val="1"/>
          <c:order val="1"/>
          <c:tx>
            <c:strRef>
              <c:f>'4.6 4.7 4.8'!$I$64</c:f>
              <c:strCache>
                <c:ptCount val="1"/>
                <c:pt idx="0">
                  <c:v>Varje vecka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'4.6 4.7 4.8'!$J$59:$M$61</c:f>
              <c:multiLvlStrCache/>
            </c:multiLvlStrRef>
          </c:cat>
          <c:val>
            <c:numRef>
              <c:f>'4.6 4.7 4.8'!$J$64:$M$64</c:f>
              <c:numCache/>
            </c:numRef>
          </c:val>
        </c:ser>
        <c:ser>
          <c:idx val="2"/>
          <c:order val="2"/>
          <c:tx>
            <c:strRef>
              <c:f>'4.6 4.7 4.8'!$I$65</c:f>
              <c:strCache>
                <c:ptCount val="1"/>
                <c:pt idx="0">
                  <c:v>Varje månad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'4.6 4.7 4.8'!$J$59:$M$61</c:f>
              <c:multiLvlStrCache/>
            </c:multiLvlStrRef>
          </c:cat>
          <c:val>
            <c:numRef>
              <c:f>'4.6 4.7 4.8'!$J$65:$M$65</c:f>
              <c:numCache/>
            </c:numRef>
          </c:val>
        </c:ser>
        <c:ser>
          <c:idx val="3"/>
          <c:order val="3"/>
          <c:tx>
            <c:strRef>
              <c:f>'4.6 4.7 4.8'!$I$66</c:f>
              <c:strCache>
                <c:ptCount val="1"/>
                <c:pt idx="0">
                  <c:v>Någon gång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'4.6 4.7 4.8'!$J$59:$M$61</c:f>
              <c:multiLvlStrCache/>
            </c:multiLvlStrRef>
          </c:cat>
          <c:val>
            <c:numRef>
              <c:f>'4.6 4.7 4.8'!$J$66:$M$66</c:f>
              <c:numCache/>
            </c:numRef>
          </c:val>
        </c:ser>
        <c:ser>
          <c:idx val="4"/>
          <c:order val="4"/>
          <c:tx>
            <c:strRef>
              <c:f>'4.6 4.7 4.8'!$I$67</c:f>
              <c:strCache>
                <c:ptCount val="1"/>
                <c:pt idx="0">
                  <c:v>Aldrig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'4.6 4.7 4.8'!$J$59:$M$61</c:f>
              <c:multiLvlStrCache/>
            </c:multiLvlStrRef>
          </c:cat>
          <c:val>
            <c:numRef>
              <c:f>'4.6 4.7 4.8'!$J$67:$M$67</c:f>
              <c:numCache/>
            </c:numRef>
          </c:val>
        </c:ser>
        <c:overlap val="100"/>
        <c:axId val="27005342"/>
        <c:axId val="41721487"/>
      </c:barChart>
      <c:catAx>
        <c:axId val="2700534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1721487"/>
        <c:crosses val="autoZero"/>
        <c:auto val="1"/>
        <c:lblOffset val="100"/>
        <c:noMultiLvlLbl val="0"/>
      </c:catAx>
      <c:valAx>
        <c:axId val="41721487"/>
        <c:scaling>
          <c:orientation val="minMax"/>
          <c:max val="1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700534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'4.10'!$A$13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'4.10'!$A$16</c:f>
              <c:strCache>
                <c:ptCount val="1"/>
                <c:pt idx="0">
                  <c:v>Dagligen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'4.10'!$B$14:$G$15</c:f>
              <c:multiLvlStrCache/>
            </c:multiLvlStrRef>
          </c:cat>
          <c:val>
            <c:numRef>
              <c:f>'4.10'!$B$16:$G$16</c:f>
              <c:numCache/>
            </c:numRef>
          </c:val>
        </c:ser>
        <c:ser>
          <c:idx val="1"/>
          <c:order val="1"/>
          <c:tx>
            <c:strRef>
              <c:f>'4.10'!$A$17</c:f>
              <c:strCache>
                <c:ptCount val="1"/>
                <c:pt idx="0">
                  <c:v>Varje vecka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'4.10'!$B$14:$G$15</c:f>
              <c:multiLvlStrCache/>
            </c:multiLvlStrRef>
          </c:cat>
          <c:val>
            <c:numRef>
              <c:f>'4.10'!$B$17:$G$17</c:f>
              <c:numCache/>
            </c:numRef>
          </c:val>
        </c:ser>
        <c:ser>
          <c:idx val="2"/>
          <c:order val="2"/>
          <c:tx>
            <c:strRef>
              <c:f>'4.10'!$A$18</c:f>
              <c:strCache>
                <c:ptCount val="1"/>
                <c:pt idx="0">
                  <c:v>Varje månad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'4.10'!$B$14:$G$15</c:f>
              <c:multiLvlStrCache/>
            </c:multiLvlStrRef>
          </c:cat>
          <c:val>
            <c:numRef>
              <c:f>'4.10'!$B$18:$G$18</c:f>
              <c:numCache/>
            </c:numRef>
          </c:val>
        </c:ser>
        <c:ser>
          <c:idx val="3"/>
          <c:order val="3"/>
          <c:tx>
            <c:strRef>
              <c:f>'4.10'!$A$19</c:f>
              <c:strCache>
                <c:ptCount val="1"/>
                <c:pt idx="0">
                  <c:v>Någon gång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'4.10'!$B$14:$G$15</c:f>
              <c:multiLvlStrCache/>
            </c:multiLvlStrRef>
          </c:cat>
          <c:val>
            <c:numRef>
              <c:f>'4.10'!$B$19:$G$19</c:f>
              <c:numCache/>
            </c:numRef>
          </c:val>
        </c:ser>
        <c:ser>
          <c:idx val="4"/>
          <c:order val="4"/>
          <c:tx>
            <c:strRef>
              <c:f>'4.10'!$A$20</c:f>
              <c:strCache>
                <c:ptCount val="1"/>
                <c:pt idx="0">
                  <c:v>Aldrig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'4.10'!$B$14:$G$15</c:f>
              <c:multiLvlStrCache/>
            </c:multiLvlStrRef>
          </c:cat>
          <c:val>
            <c:numRef>
              <c:f>'4.10'!$B$20:$G$20</c:f>
              <c:numCache/>
            </c:numRef>
          </c:val>
        </c:ser>
        <c:overlap val="100"/>
        <c:axId val="39949064"/>
        <c:axId val="23997257"/>
      </c:barChart>
      <c:catAx>
        <c:axId val="3994906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3997257"/>
        <c:crosses val="autoZero"/>
        <c:auto val="1"/>
        <c:lblOffset val="100"/>
        <c:noMultiLvlLbl val="0"/>
      </c:catAx>
      <c:valAx>
        <c:axId val="23997257"/>
        <c:scaling>
          <c:orientation val="minMax"/>
          <c:max val="1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##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994906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'4.11 4.12 '!$A$23:$A$30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'4.11 4.12 '!$B$24</c:f>
              <c:strCache>
                <c:ptCount val="1"/>
                <c:pt idx="0">
                  <c:v>Dagligen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'4.11 4.12 '!$C$21:$F$22</c:f>
              <c:multiLvlStrCache/>
            </c:multiLvlStrRef>
          </c:cat>
          <c:val>
            <c:numRef>
              <c:f>'4.11 4.12 '!$C$24:$F$24</c:f>
              <c:numCache/>
            </c:numRef>
          </c:val>
        </c:ser>
        <c:ser>
          <c:idx val="1"/>
          <c:order val="1"/>
          <c:tx>
            <c:strRef>
              <c:f>'4.11 4.12 '!$B$25</c:f>
              <c:strCache>
                <c:ptCount val="1"/>
                <c:pt idx="0">
                  <c:v>Varje vecka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'4.11 4.12 '!$C$21:$F$22</c:f>
              <c:multiLvlStrCache/>
            </c:multiLvlStrRef>
          </c:cat>
          <c:val>
            <c:numRef>
              <c:f>'4.11 4.12 '!$C$25:$F$25</c:f>
              <c:numCache/>
            </c:numRef>
          </c:val>
        </c:ser>
        <c:ser>
          <c:idx val="2"/>
          <c:order val="2"/>
          <c:tx>
            <c:strRef>
              <c:f>'4.11 4.12 '!$B$26</c:f>
              <c:strCache>
                <c:ptCount val="1"/>
                <c:pt idx="0">
                  <c:v>Varje månad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'4.11 4.12 '!$C$21:$F$22</c:f>
              <c:multiLvlStrCache/>
            </c:multiLvlStrRef>
          </c:cat>
          <c:val>
            <c:numRef>
              <c:f>'4.11 4.12 '!$C$26:$F$26</c:f>
              <c:numCache/>
            </c:numRef>
          </c:val>
        </c:ser>
        <c:ser>
          <c:idx val="3"/>
          <c:order val="3"/>
          <c:tx>
            <c:strRef>
              <c:f>'4.11 4.12 '!$B$27</c:f>
              <c:strCache>
                <c:ptCount val="1"/>
                <c:pt idx="0">
                  <c:v>Någon gång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'4.11 4.12 '!$C$21:$F$22</c:f>
              <c:multiLvlStrCache/>
            </c:multiLvlStrRef>
          </c:cat>
          <c:val>
            <c:numRef>
              <c:f>'4.11 4.12 '!$C$27:$F$27</c:f>
              <c:numCache/>
            </c:numRef>
          </c:val>
        </c:ser>
        <c:ser>
          <c:idx val="4"/>
          <c:order val="4"/>
          <c:tx>
            <c:strRef>
              <c:f>'4.11 4.12 '!$B$28</c:f>
              <c:strCache>
                <c:ptCount val="1"/>
                <c:pt idx="0">
                  <c:v>Aldrig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'4.11 4.12 '!$C$21:$F$22</c:f>
              <c:multiLvlStrCache/>
            </c:multiLvlStrRef>
          </c:cat>
          <c:val>
            <c:numRef>
              <c:f>'4.11 4.12 '!$C$28:$F$28</c:f>
              <c:numCache/>
            </c:numRef>
          </c:val>
        </c:ser>
        <c:overlap val="100"/>
        <c:axId val="14648722"/>
        <c:axId val="64729635"/>
      </c:barChart>
      <c:catAx>
        <c:axId val="1464872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4729635"/>
        <c:crosses val="autoZero"/>
        <c:auto val="1"/>
        <c:lblOffset val="100"/>
        <c:noMultiLvlLbl val="0"/>
      </c:catAx>
      <c:valAx>
        <c:axId val="64729635"/>
        <c:scaling>
          <c:orientation val="minMax"/>
          <c:max val="1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464872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'4.11 4.12 '!$A$23:$A$30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'4.11 4.12 '!$B$40</c:f>
              <c:strCache>
                <c:ptCount val="1"/>
                <c:pt idx="0">
                  <c:v>Dagligen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'4.11 4.12 '!$C$37:$F$38</c:f>
              <c:multiLvlStrCache/>
            </c:multiLvlStrRef>
          </c:cat>
          <c:val>
            <c:numRef>
              <c:f>'4.11 4.12 '!$C$40:$F$40</c:f>
              <c:numCache/>
            </c:numRef>
          </c:val>
        </c:ser>
        <c:ser>
          <c:idx val="1"/>
          <c:order val="1"/>
          <c:tx>
            <c:strRef>
              <c:f>'4.11 4.12 '!$B$41</c:f>
              <c:strCache>
                <c:ptCount val="1"/>
                <c:pt idx="0">
                  <c:v>Varje vecka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'4.11 4.12 '!$C$37:$F$38</c:f>
              <c:multiLvlStrCache/>
            </c:multiLvlStrRef>
          </c:cat>
          <c:val>
            <c:numRef>
              <c:f>'4.11 4.12 '!$C$41:$F$41</c:f>
              <c:numCache/>
            </c:numRef>
          </c:val>
        </c:ser>
        <c:ser>
          <c:idx val="2"/>
          <c:order val="2"/>
          <c:tx>
            <c:strRef>
              <c:f>'4.11 4.12 '!$B$42</c:f>
              <c:strCache>
                <c:ptCount val="1"/>
                <c:pt idx="0">
                  <c:v>Varje månad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'4.11 4.12 '!$C$37:$F$38</c:f>
              <c:multiLvlStrCache/>
            </c:multiLvlStrRef>
          </c:cat>
          <c:val>
            <c:numRef>
              <c:f>'4.11 4.12 '!$C$42:$F$42</c:f>
              <c:numCache/>
            </c:numRef>
          </c:val>
        </c:ser>
        <c:ser>
          <c:idx val="3"/>
          <c:order val="3"/>
          <c:tx>
            <c:strRef>
              <c:f>'4.11 4.12 '!$B$43</c:f>
              <c:strCache>
                <c:ptCount val="1"/>
                <c:pt idx="0">
                  <c:v>Någon gång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'4.11 4.12 '!$C$37:$F$38</c:f>
              <c:multiLvlStrCache/>
            </c:multiLvlStrRef>
          </c:cat>
          <c:val>
            <c:numRef>
              <c:f>'4.11 4.12 '!$C$43:$F$43</c:f>
              <c:numCache/>
            </c:numRef>
          </c:val>
        </c:ser>
        <c:ser>
          <c:idx val="4"/>
          <c:order val="4"/>
          <c:tx>
            <c:strRef>
              <c:f>'4.11 4.12 '!$B$44</c:f>
              <c:strCache>
                <c:ptCount val="1"/>
                <c:pt idx="0">
                  <c:v>Aldrig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'4.11 4.12 '!$C$37:$F$38</c:f>
              <c:multiLvlStrCache/>
            </c:multiLvlStrRef>
          </c:cat>
          <c:val>
            <c:numRef>
              <c:f>'4.11 4.12 '!$C$44:$F$44</c:f>
              <c:numCache/>
            </c:numRef>
          </c:val>
        </c:ser>
        <c:overlap val="100"/>
        <c:axId val="45695804"/>
        <c:axId val="8609053"/>
      </c:barChart>
      <c:catAx>
        <c:axId val="4569580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8609053"/>
        <c:crosses val="autoZero"/>
        <c:auto val="1"/>
        <c:lblOffset val="100"/>
        <c:noMultiLvlLbl val="0"/>
      </c:catAx>
      <c:valAx>
        <c:axId val="8609053"/>
        <c:scaling>
          <c:orientation val="minMax"/>
          <c:max val="1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569580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'5.1'!$B$2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'5.1'!$A$20</c:f>
              <c:strCache>
                <c:ptCount val="1"/>
                <c:pt idx="0">
                  <c:v>Skickar e-post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'5.1'!$B$15:$G$15</c:f>
              <c:strCache/>
            </c:strRef>
          </c:cat>
          <c:val>
            <c:numRef>
              <c:f>'5.1'!$B$20:$G$20</c:f>
              <c:numCache/>
            </c:numRef>
          </c:val>
        </c:ser>
        <c:ser>
          <c:idx val="0"/>
          <c:order val="1"/>
          <c:tx>
            <c:strRef>
              <c:f>'5.1'!$A$16</c:f>
              <c:strCache>
                <c:ptCount val="1"/>
                <c:pt idx="0">
                  <c:v>Besöke sociala nätverk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'5.1'!$B$15:$G$15</c:f>
              <c:strCache/>
            </c:strRef>
          </c:cat>
          <c:val>
            <c:numRef>
              <c:f>'5.1'!$B$16:$G$16</c:f>
              <c:numCache/>
            </c:numRef>
          </c:val>
        </c:ser>
        <c:ser>
          <c:idx val="1"/>
          <c:order val="2"/>
          <c:tx>
            <c:strRef>
              <c:f>'5.1'!$A$17</c:f>
              <c:strCache>
                <c:ptCount val="1"/>
                <c:pt idx="0">
                  <c:v>Chattar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'5.1'!$B$15:$G$15</c:f>
              <c:strCache/>
            </c:strRef>
          </c:cat>
          <c:val>
            <c:numRef>
              <c:f>'5.1'!$B$17:$G$17</c:f>
              <c:numCache/>
            </c:numRef>
          </c:val>
        </c:ser>
        <c:ser>
          <c:idx val="2"/>
          <c:order val="3"/>
          <c:tx>
            <c:strRef>
              <c:f>'5.1'!$A$18</c:f>
              <c:strCache>
                <c:ptCount val="1"/>
                <c:pt idx="0">
                  <c:v>Gör skolarbete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'5.1'!$B$15:$G$15</c:f>
              <c:strCache/>
            </c:strRef>
          </c:cat>
          <c:val>
            <c:numRef>
              <c:f>'5.1'!$B$18:$G$18</c:f>
              <c:numCache/>
            </c:numRef>
          </c:val>
        </c:ser>
        <c:ser>
          <c:idx val="3"/>
          <c:order val="4"/>
          <c:tx>
            <c:strRef>
              <c:f>'5.1'!$A$19</c:f>
              <c:strCache>
                <c:ptCount val="1"/>
                <c:pt idx="0">
                  <c:v>Söker info/fakta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'5.1'!$B$15:$G$15</c:f>
              <c:strCache/>
            </c:strRef>
          </c:cat>
          <c:val>
            <c:numRef>
              <c:f>'5.1'!$B$19:$G$19</c:f>
              <c:numCache/>
            </c:numRef>
          </c:val>
        </c:ser>
        <c:ser>
          <c:idx val="7"/>
          <c:order val="5"/>
          <c:tx>
            <c:strRef>
              <c:f>'5.1'!$A$23</c:f>
              <c:strCache>
                <c:ptCount val="1"/>
                <c:pt idx="0">
                  <c:v>skapa eget innehåll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'5.1'!$B$23:$G$23</c:f>
              <c:numCache/>
            </c:numRef>
          </c:val>
        </c:ser>
        <c:axId val="10372614"/>
        <c:axId val="26244663"/>
      </c:barChart>
      <c:lineChart>
        <c:grouping val="standard"/>
        <c:varyColors val="0"/>
        <c:ser>
          <c:idx val="5"/>
          <c:order val="6"/>
          <c:tx>
            <c:strRef>
              <c:f>'5.1'!$A$21</c:f>
              <c:strCache>
                <c:ptCount val="1"/>
                <c:pt idx="0">
                  <c:v>Spelar spel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'5.1'!$B$21:$G$21</c:f>
              <c:numCache/>
            </c:numRef>
          </c:val>
          <c:smooth val="0"/>
        </c:ser>
        <c:ser>
          <c:idx val="6"/>
          <c:order val="7"/>
          <c:tx>
            <c:strRef>
              <c:f>'5.1'!$A$22</c:f>
              <c:strCache>
                <c:ptCount val="1"/>
                <c:pt idx="0">
                  <c:v>Tittar på tv/video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'5.1'!$B$22:$G$22</c:f>
              <c:numCache/>
            </c:numRef>
          </c:val>
          <c:smooth val="0"/>
        </c:ser>
        <c:axId val="10372614"/>
        <c:axId val="26244663"/>
      </c:lineChart>
      <c:catAx>
        <c:axId val="1037261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26244663"/>
        <c:crosses val="autoZero"/>
        <c:auto val="1"/>
        <c:lblOffset val="100"/>
        <c:noMultiLvlLbl val="0"/>
      </c:catAx>
      <c:valAx>
        <c:axId val="26244663"/>
        <c:scaling>
          <c:orientation val="minMax"/>
          <c:max val="100"/>
        </c:scaling>
        <c:axPos val="l"/>
        <c:majorGridlines/>
        <c:delete val="0"/>
        <c:numFmt formatCode="General\ \%" sourceLinked="0"/>
        <c:majorTickMark val="out"/>
        <c:minorTickMark val="none"/>
        <c:tickLblPos val="nextTo"/>
        <c:crossAx val="10372614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'5. 2-7'!$C$5</c:f>
              <c:strCache>
                <c:ptCount val="1"/>
                <c:pt idx="0">
                  <c:v>10 vanligaste aktiviteterna för pojkar 11-13 år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 2-7'!$B$6:$B$15</c:f>
              <c:strCache/>
            </c:strRef>
          </c:cat>
          <c:val>
            <c:numRef>
              <c:f>'5. 2-7'!$C$6:$C$15</c:f>
              <c:numCache/>
            </c:numRef>
          </c:val>
        </c:ser>
        <c:axId val="34875376"/>
        <c:axId val="45442929"/>
      </c:barChart>
      <c:catAx>
        <c:axId val="34875376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crossAx val="45442929"/>
        <c:crosses val="autoZero"/>
        <c:auto val="1"/>
        <c:lblOffset val="100"/>
        <c:noMultiLvlLbl val="0"/>
      </c:catAx>
      <c:valAx>
        <c:axId val="45442929"/>
        <c:scaling>
          <c:orientation val="minMax"/>
        </c:scaling>
        <c:axPos val="b"/>
        <c:majorGridlines/>
        <c:delete val="0"/>
        <c:numFmt formatCode="0%" sourceLinked="1"/>
        <c:majorTickMark val="out"/>
        <c:minorTickMark val="none"/>
        <c:tickLblPos val="nextTo"/>
        <c:crossAx val="34875376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10 vanligaste aktiviteterna för pojkar 14-16 år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'5. 2-7'!$C$18</c:f>
              <c:strCache>
                <c:ptCount val="1"/>
                <c:pt idx="0">
                  <c:v>10 vanligaste aktiviteterna för pojkar 14-16 år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 2-7'!$B$19:$B$28</c:f>
              <c:strCache/>
            </c:strRef>
          </c:cat>
          <c:val>
            <c:numRef>
              <c:f>'5. 2-7'!$C$19:$C$28</c:f>
              <c:numCache/>
            </c:numRef>
          </c:val>
        </c:ser>
        <c:axId val="6333178"/>
        <c:axId val="56998603"/>
      </c:barChart>
      <c:catAx>
        <c:axId val="6333178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crossAx val="56998603"/>
        <c:crosses val="autoZero"/>
        <c:auto val="1"/>
        <c:lblOffset val="100"/>
        <c:noMultiLvlLbl val="0"/>
      </c:catAx>
      <c:valAx>
        <c:axId val="56998603"/>
        <c:scaling>
          <c:orientation val="minMax"/>
          <c:max val="1"/>
        </c:scaling>
        <c:axPos val="b"/>
        <c:majorGridlines/>
        <c:delete val="0"/>
        <c:numFmt formatCode="0%" sourceLinked="1"/>
        <c:majorTickMark val="out"/>
        <c:minorTickMark val="none"/>
        <c:tickLblPos val="nextTo"/>
        <c:crossAx val="6333178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0.75000000000000044" l="0.7000000000000004" r="0.7000000000000004" t="0.75000000000000044" header="0.30000000000000021" footer="0.30000000000000021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'2.1 Dator'!$B$2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'2.1 Dator'!$A$8</c:f>
              <c:strCache>
                <c:ptCount val="1"/>
                <c:pt idx="0">
                  <c:v>Har egen dator 2014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'2.1 Dator'!$B$7:$D$7</c:f>
              <c:strCache/>
            </c:strRef>
          </c:cat>
          <c:val>
            <c:numRef>
              <c:f>'2.1 Dator'!$B$8:$D$8</c:f>
              <c:numCache/>
            </c:numRef>
          </c:val>
        </c:ser>
        <c:overlap val="-27"/>
        <c:gapWidth val="219"/>
        <c:axId val="6830486"/>
        <c:axId val="61474375"/>
      </c:barChart>
      <c:catAx>
        <c:axId val="6830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1474375"/>
        <c:crosses val="autoZero"/>
        <c:auto val="1"/>
        <c:lblOffset val="100"/>
        <c:noMultiLvlLbl val="0"/>
      </c:catAx>
      <c:valAx>
        <c:axId val="61474375"/>
        <c:scaling>
          <c:orientation val="minMax"/>
        </c:scaling>
        <c:axPos val="l"/>
        <c:delete val="0"/>
        <c:numFmt formatCode="0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83048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'5. 2-7'!$F$5</c:f>
              <c:strCache>
                <c:ptCount val="1"/>
                <c:pt idx="0">
                  <c:v>10 vanligaste aktiviteterna för flickor 11-13 år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 2-7'!$E$6:$E$15</c:f>
              <c:strCache/>
            </c:strRef>
          </c:cat>
          <c:val>
            <c:numRef>
              <c:f>'5. 2-7'!$F$6:$F$15</c:f>
              <c:numCache/>
            </c:numRef>
          </c:val>
        </c:ser>
        <c:axId val="43225380"/>
        <c:axId val="53484101"/>
      </c:barChart>
      <c:catAx>
        <c:axId val="43225380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crossAx val="53484101"/>
        <c:crosses val="autoZero"/>
        <c:auto val="1"/>
        <c:lblOffset val="100"/>
        <c:noMultiLvlLbl val="0"/>
      </c:catAx>
      <c:valAx>
        <c:axId val="53484101"/>
        <c:scaling>
          <c:orientation val="minMax"/>
        </c:scaling>
        <c:axPos val="b"/>
        <c:majorGridlines/>
        <c:delete val="0"/>
        <c:numFmt formatCode="0%" sourceLinked="1"/>
        <c:majorTickMark val="out"/>
        <c:minorTickMark val="none"/>
        <c:tickLblPos val="nextTo"/>
        <c:crossAx val="43225380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tx>
        <c:strRef>
          <c:f>'5. 2-7'!$F$18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'5. 2-7'!$F$18</c:f>
              <c:strCache>
                <c:ptCount val="1"/>
                <c:pt idx="0">
                  <c:v>10 vanligaste aktiviteterna för flickor 14-16 år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 2-7'!$E$19:$E$28</c:f>
              <c:strCache/>
            </c:strRef>
          </c:cat>
          <c:val>
            <c:numRef>
              <c:f>'5. 2-7'!$F$19:$F$28</c:f>
              <c:numCache/>
            </c:numRef>
          </c:val>
        </c:ser>
        <c:axId val="11594862"/>
        <c:axId val="37244895"/>
      </c:barChart>
      <c:catAx>
        <c:axId val="11594862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crossAx val="37244895"/>
        <c:crosses val="autoZero"/>
        <c:auto val="1"/>
        <c:lblOffset val="100"/>
        <c:noMultiLvlLbl val="0"/>
      </c:catAx>
      <c:valAx>
        <c:axId val="37244895"/>
        <c:scaling>
          <c:orientation val="minMax"/>
          <c:max val="1"/>
        </c:scaling>
        <c:axPos val="b"/>
        <c:majorGridlines/>
        <c:delete val="0"/>
        <c:numFmt formatCode="0%" sourceLinked="1"/>
        <c:majorTickMark val="out"/>
        <c:minorTickMark val="none"/>
        <c:tickLblPos val="nextTo"/>
        <c:crossAx val="11594862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0.75000000000000044" l="0.7000000000000004" r="0.7000000000000004" t="0.75000000000000044" header="0.30000000000000021" footer="0.30000000000000021"/>
    <c:pageSetup/>
  </c:printSettings>
  <c:date1904 val="0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10 vanligaste aktiviteterna för flickor 17-19 år</a:t>
            </a:r>
          </a:p>
        </c:rich>
      </c:tx>
      <c:layout>
        <c:manualLayout>
          <c:xMode val="edge"/>
          <c:yMode val="edge"/>
          <c:x val="0.1345"/>
          <c:y val="0.0555"/>
        </c:manualLayout>
      </c:layout>
      <c:overlay val="0"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'5. 2-7'!$F$32</c:f>
              <c:strCache>
                <c:ptCount val="1"/>
                <c:pt idx="0">
                  <c:v>10 vanligaste aktiviteterna för flickor 17-19 år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 2-7'!$E$33:$E$42</c:f>
              <c:strCache/>
            </c:strRef>
          </c:cat>
          <c:val>
            <c:numRef>
              <c:f>'5. 2-7'!$F$33:$F$42</c:f>
              <c:numCache/>
            </c:numRef>
          </c:val>
        </c:ser>
        <c:axId val="66768600"/>
        <c:axId val="64046489"/>
      </c:barChart>
      <c:catAx>
        <c:axId val="66768600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crossAx val="64046489"/>
        <c:crosses val="autoZero"/>
        <c:auto val="1"/>
        <c:lblOffset val="100"/>
        <c:noMultiLvlLbl val="0"/>
      </c:catAx>
      <c:valAx>
        <c:axId val="64046489"/>
        <c:scaling>
          <c:orientation val="minMax"/>
          <c:max val="1"/>
        </c:scaling>
        <c:axPos val="b"/>
        <c:majorGridlines/>
        <c:delete val="0"/>
        <c:numFmt formatCode="0%" sourceLinked="1"/>
        <c:majorTickMark val="out"/>
        <c:minorTickMark val="none"/>
        <c:tickLblPos val="nextTo"/>
        <c:crossAx val="66768600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0.75000000000000078" l="0.70000000000000062" r="0.70000000000000062" t="0.75000000000000078" header="0.30000000000000032" footer="0.30000000000000032"/>
    <c:pageSetup/>
  </c:printSettings>
  <c:date1904 val="0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'5. 2-7'!$C$32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'5. 2-7'!$C$18</c:f>
              <c:strCache>
                <c:ptCount val="1"/>
                <c:pt idx="0">
                  <c:v>10 vanligaste aktiviteterna för pojkar 14-16 år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 2-7'!$B$33:$B$42</c:f>
              <c:strCache/>
            </c:strRef>
          </c:cat>
          <c:val>
            <c:numRef>
              <c:f>'5. 2-7'!$C$33:$C$42</c:f>
              <c:numCache/>
            </c:numRef>
          </c:val>
        </c:ser>
        <c:axId val="39547490"/>
        <c:axId val="20383091"/>
      </c:barChart>
      <c:catAx>
        <c:axId val="39547490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crossAx val="20383091"/>
        <c:crosses val="autoZero"/>
        <c:auto val="1"/>
        <c:lblOffset val="100"/>
        <c:noMultiLvlLbl val="0"/>
      </c:catAx>
      <c:valAx>
        <c:axId val="20383091"/>
        <c:scaling>
          <c:orientation val="minMax"/>
          <c:min val="0"/>
        </c:scaling>
        <c:axPos val="b"/>
        <c:majorGridlines/>
        <c:delete val="0"/>
        <c:numFmt formatCode="0%" sourceLinked="1"/>
        <c:majorTickMark val="out"/>
        <c:minorTickMark val="none"/>
        <c:tickLblPos val="nextTo"/>
        <c:crossAx val="39547490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0.75000000000000044" l="0.7000000000000004" r="0.7000000000000004" t="0.75000000000000044" header="0.30000000000000021" footer="0.30000000000000021"/>
    <c:pageSetup/>
  </c:printSettings>
  <c:date1904 val="0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'5.8'!$B$2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'5.8'!$B$10</c:f>
              <c:strCache>
                <c:ptCount val="1"/>
                <c:pt idx="0">
                  <c:v>Dagligen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'5.8'!$C$8:$N$9</c:f>
              <c:multiLvlStrCache/>
            </c:multiLvlStrRef>
          </c:cat>
          <c:val>
            <c:numRef>
              <c:f>'5.8'!$C$10:$N$10</c:f>
              <c:numCache/>
            </c:numRef>
          </c:val>
        </c:ser>
        <c:ser>
          <c:idx val="1"/>
          <c:order val="1"/>
          <c:tx>
            <c:strRef>
              <c:f>'5.8'!$B$11</c:f>
              <c:strCache>
                <c:ptCount val="1"/>
                <c:pt idx="0">
                  <c:v>Varje vecka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'5.8'!$C$8:$N$9</c:f>
              <c:multiLvlStrCache/>
            </c:multiLvlStrRef>
          </c:cat>
          <c:val>
            <c:numRef>
              <c:f>'5.8'!$C$11:$N$11</c:f>
              <c:numCache/>
            </c:numRef>
          </c:val>
        </c:ser>
        <c:ser>
          <c:idx val="2"/>
          <c:order val="2"/>
          <c:tx>
            <c:strRef>
              <c:f>'5.8'!$B$12</c:f>
              <c:strCache>
                <c:ptCount val="1"/>
                <c:pt idx="0">
                  <c:v>Varje månad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'5.8'!$C$8:$N$9</c:f>
              <c:multiLvlStrCache/>
            </c:multiLvlStrRef>
          </c:cat>
          <c:val>
            <c:numRef>
              <c:f>'5.8'!$C$12:$N$12</c:f>
              <c:numCache/>
            </c:numRef>
          </c:val>
        </c:ser>
        <c:ser>
          <c:idx val="3"/>
          <c:order val="3"/>
          <c:tx>
            <c:strRef>
              <c:f>'5.8'!$B$13</c:f>
              <c:strCache>
                <c:ptCount val="1"/>
                <c:pt idx="0">
                  <c:v>Sällan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'5.8'!$C$8:$N$9</c:f>
              <c:multiLvlStrCache/>
            </c:multiLvlStrRef>
          </c:cat>
          <c:val>
            <c:numRef>
              <c:f>'5.8'!$C$13:$N$13</c:f>
              <c:numCache/>
            </c:numRef>
          </c:val>
        </c:ser>
        <c:ser>
          <c:idx val="4"/>
          <c:order val="4"/>
          <c:tx>
            <c:strRef>
              <c:f>'5.8'!$B$14</c:f>
              <c:strCache>
                <c:ptCount val="1"/>
                <c:pt idx="0">
                  <c:v>Aldrig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'5.8'!$C$8:$N$9</c:f>
              <c:multiLvlStrCache/>
            </c:multiLvlStrRef>
          </c:cat>
          <c:val>
            <c:numRef>
              <c:f>'5.8'!$C$14:$N$14</c:f>
              <c:numCache/>
            </c:numRef>
          </c:val>
        </c:ser>
        <c:overlap val="100"/>
        <c:axId val="49230092"/>
        <c:axId val="40417645"/>
      </c:barChart>
      <c:catAx>
        <c:axId val="4923009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0417645"/>
        <c:crosses val="autoZero"/>
        <c:auto val="1"/>
        <c:lblOffset val="100"/>
        <c:noMultiLvlLbl val="0"/>
      </c:catAx>
      <c:valAx>
        <c:axId val="40417645"/>
        <c:scaling>
          <c:orientation val="minMax"/>
          <c:max val="1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923009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'6.1'!$B$2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'6.1'!$A$15</c:f>
              <c:strCache>
                <c:ptCount val="1"/>
                <c:pt idx="0">
                  <c:v>vardagslivet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'6.1'!$B$13:$J$14</c:f>
              <c:multiLvlStrCache/>
            </c:multiLvlStrRef>
          </c:cat>
          <c:val>
            <c:numRef>
              <c:f>'6.1'!$B$15:$J$15</c:f>
              <c:numCache/>
            </c:numRef>
          </c:val>
        </c:ser>
        <c:ser>
          <c:idx val="1"/>
          <c:order val="1"/>
          <c:tx>
            <c:strRef>
              <c:f>'6.1'!$A$16</c:f>
              <c:strCache>
                <c:ptCount val="1"/>
                <c:pt idx="0">
                  <c:v>studielivet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'6.1'!$B$13:$J$14</c:f>
              <c:multiLvlStrCache/>
            </c:multiLvlStrRef>
          </c:cat>
          <c:val>
            <c:numRef>
              <c:f>'6.1'!$B$16:$J$16</c:f>
              <c:numCache/>
            </c:numRef>
          </c:val>
        </c:ser>
        <c:overlap val="40"/>
        <c:gapWidth val="75"/>
        <c:axId val="28214486"/>
        <c:axId val="52603783"/>
      </c:barChart>
      <c:catAx>
        <c:axId val="28214486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crossAx val="52603783"/>
        <c:crosses val="autoZero"/>
        <c:auto val="1"/>
        <c:lblOffset val="100"/>
        <c:noMultiLvlLbl val="0"/>
      </c:catAx>
      <c:valAx>
        <c:axId val="52603783"/>
        <c:scaling>
          <c:orientation val="minMax"/>
        </c:scaling>
        <c:axPos val="l"/>
        <c:majorGridlines/>
        <c:delete val="0"/>
        <c:numFmt formatCode="General\ \%" sourceLinked="0"/>
        <c:majorTickMark val="none"/>
        <c:minorTickMark val="none"/>
        <c:tickLblPos val="nextTo"/>
        <c:crossAx val="28214486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0.75000000000000222" l="0.70000000000000062" r="0.70000000000000062" t="0.75000000000000222" header="0.30000000000000032" footer="0.30000000000000032"/>
    <c:pageSetup/>
  </c:printSettings>
  <c:date1904 val="0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'6.2 6.3'!$B$2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'6.2 6.3'!$A$16</c:f>
              <c:strCache>
                <c:ptCount val="1"/>
                <c:pt idx="0">
                  <c:v>Ganska kunnig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'6.2 6.3'!$B$13:$J$14</c:f>
              <c:multiLvlStrCache/>
            </c:multiLvlStrRef>
          </c:cat>
          <c:val>
            <c:numRef>
              <c:f>'6.2 6.3'!$B$16:$J$16</c:f>
              <c:numCache/>
            </c:numRef>
          </c:val>
        </c:ser>
        <c:ser>
          <c:idx val="0"/>
          <c:order val="1"/>
          <c:tx>
            <c:strRef>
              <c:f>'6.2 6.3'!$A$15</c:f>
              <c:strCache>
                <c:ptCount val="1"/>
                <c:pt idx="0">
                  <c:v>Mycket kunnig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'6.2 6.3'!$B$13:$J$14</c:f>
              <c:multiLvlStrCache/>
            </c:multiLvlStrRef>
          </c:cat>
          <c:val>
            <c:numRef>
              <c:f>'6.2 6.3'!$B$15:$J$15</c:f>
              <c:numCache/>
            </c:numRef>
          </c:val>
        </c:ser>
        <c:overlap val="100"/>
        <c:axId val="3672000"/>
        <c:axId val="33048001"/>
      </c:barChart>
      <c:catAx>
        <c:axId val="367200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33048001"/>
        <c:crosses val="autoZero"/>
        <c:auto val="1"/>
        <c:lblOffset val="100"/>
        <c:noMultiLvlLbl val="0"/>
      </c:catAx>
      <c:valAx>
        <c:axId val="33048001"/>
        <c:scaling>
          <c:orientation val="minMax"/>
        </c:scaling>
        <c:axPos val="l"/>
        <c:majorGridlines/>
        <c:delete val="0"/>
        <c:numFmt formatCode="General\ \%" sourceLinked="0"/>
        <c:majorTickMark val="out"/>
        <c:minorTickMark val="none"/>
        <c:tickLblPos val="nextTo"/>
        <c:crossAx val="3672000"/>
        <c:crosses val="autoZero"/>
        <c:crossBetween val="between"/>
        <c:dispUnits/>
        <c:majorUnit val="20"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0.75000000000000044" l="0.7000000000000004" r="0.7000000000000004" t="0.75000000000000044" header="0.30000000000000021" footer="0.30000000000000021"/>
    <c:pageSetup/>
  </c:printSettings>
  <c:date1904 val="0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'6.2 6.3'!$C$29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'6.2 6.3'!$B$33</c:f>
              <c:strCache>
                <c:ptCount val="1"/>
                <c:pt idx="0">
                  <c:v>Ganska kunnig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'6.2 6.3'!$C$30:$F$31</c:f>
              <c:multiLvlStrCache/>
            </c:multiLvlStrRef>
          </c:cat>
          <c:val>
            <c:numRef>
              <c:f>'6.2 6.3'!$C$33:$F$33</c:f>
              <c:numCache/>
            </c:numRef>
          </c:val>
        </c:ser>
        <c:ser>
          <c:idx val="0"/>
          <c:order val="1"/>
          <c:tx>
            <c:strRef>
              <c:f>'6.2 6.3'!$B$32</c:f>
              <c:strCache>
                <c:ptCount val="1"/>
                <c:pt idx="0">
                  <c:v>Mycket kunnig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'6.2 6.3'!$C$30:$F$31</c:f>
              <c:multiLvlStrCache/>
            </c:multiLvlStrRef>
          </c:cat>
          <c:val>
            <c:numRef>
              <c:f>'6.2 6.3'!$C$32:$F$32</c:f>
              <c:numCache/>
            </c:numRef>
          </c:val>
        </c:ser>
        <c:overlap val="100"/>
        <c:axId val="28996554"/>
        <c:axId val="59642395"/>
      </c:barChart>
      <c:catAx>
        <c:axId val="289965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9642395"/>
        <c:crosses val="autoZero"/>
        <c:auto val="1"/>
        <c:lblOffset val="100"/>
        <c:noMultiLvlLbl val="0"/>
      </c:catAx>
      <c:valAx>
        <c:axId val="59642395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##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8996554"/>
        <c:crosses val="autoZero"/>
        <c:crossBetween val="between"/>
        <c:dispUnits/>
        <c:majorUnit val="0.2"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'7.1'!$A$8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'7.1'!$A$11</c:f>
              <c:strCache>
                <c:ptCount val="1"/>
                <c:pt idx="0">
                  <c:v>Flickor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'7.1'!$B$9:$G$10</c:f>
              <c:multiLvlStrCache/>
            </c:multiLvlStrRef>
          </c:cat>
          <c:val>
            <c:numRef>
              <c:f>'7.1'!$B$11:$G$11</c:f>
              <c:numCache/>
            </c:numRef>
          </c:val>
        </c:ser>
        <c:ser>
          <c:idx val="1"/>
          <c:order val="1"/>
          <c:tx>
            <c:strRef>
              <c:f>'7.1'!$A$12</c:f>
              <c:strCache>
                <c:ptCount val="1"/>
                <c:pt idx="0">
                  <c:v>Pojkar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'7.1'!$B$9:$G$10</c:f>
              <c:multiLvlStrCache/>
            </c:multiLvlStrRef>
          </c:cat>
          <c:val>
            <c:numRef>
              <c:f>'7.1'!$B$12:$G$12</c:f>
              <c:numCache/>
            </c:numRef>
          </c:val>
        </c:ser>
        <c:overlap val="-27"/>
        <c:gapWidth val="219"/>
        <c:axId val="67019508"/>
        <c:axId val="66304661"/>
      </c:barChart>
      <c:catAx>
        <c:axId val="670195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6304661"/>
        <c:crosses val="autoZero"/>
        <c:auto val="1"/>
        <c:lblOffset val="100"/>
        <c:noMultiLvlLbl val="0"/>
      </c:catAx>
      <c:valAx>
        <c:axId val="66304661"/>
        <c:scaling>
          <c:orientation val="minMax"/>
        </c:scaling>
        <c:axPos val="l"/>
        <c:delete val="1"/>
        <c:majorTickMark val="none"/>
        <c:minorTickMark val="none"/>
        <c:tickLblPos val="nextTo"/>
        <c:crossAx val="6701950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'7.2'!$B$2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'7.2'!$B$13</c:f>
              <c:strCache>
                <c:ptCount val="1"/>
                <c:pt idx="0">
                  <c:v>Mobiltelefon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'7.2'!$C$11:$H$12</c:f>
              <c:multiLvlStrCache/>
            </c:multiLvlStrRef>
          </c:cat>
          <c:val>
            <c:numRef>
              <c:f>'7.2'!$C$13:$H$13</c:f>
              <c:numCache/>
            </c:numRef>
          </c:val>
        </c:ser>
        <c:ser>
          <c:idx val="1"/>
          <c:order val="1"/>
          <c:tx>
            <c:strRef>
              <c:f>'7.2'!$B$14</c:f>
              <c:strCache>
                <c:ptCount val="1"/>
                <c:pt idx="0">
                  <c:v>Smart mobil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'7.2'!$C$11:$H$12</c:f>
              <c:multiLvlStrCache/>
            </c:multiLvlStrRef>
          </c:cat>
          <c:val>
            <c:numRef>
              <c:f>'7.2'!$C$14:$H$14</c:f>
              <c:numCache/>
            </c:numRef>
          </c:val>
        </c:ser>
        <c:overlap val="-27"/>
        <c:gapWidth val="219"/>
        <c:axId val="59871038"/>
        <c:axId val="1968431"/>
      </c:barChart>
      <c:catAx>
        <c:axId val="598710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968431"/>
        <c:crosses val="autoZero"/>
        <c:auto val="1"/>
        <c:lblOffset val="100"/>
        <c:noMultiLvlLbl val="0"/>
      </c:catAx>
      <c:valAx>
        <c:axId val="1968431"/>
        <c:scaling>
          <c:orientation val="minMax"/>
          <c:max val="1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##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9871038"/>
        <c:crosses val="autoZero"/>
        <c:crossBetween val="between"/>
        <c:dispUnits/>
        <c:majorUnit val="0.05000000000000001"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'2.2 Mobil 611'!$A$20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'2.2 Mobil 611'!$A$17</c:f>
              <c:strCache>
                <c:ptCount val="1"/>
                <c:pt idx="0">
                  <c:v>Har egen mobiltelefon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'2.2 Mobil 611'!$B$15:$G$15</c:f>
              <c:strCache/>
            </c:strRef>
          </c:cat>
          <c:val>
            <c:numRef>
              <c:f>'2.2 Mobil 611'!$B$17:$G$17</c:f>
              <c:numCache/>
            </c:numRef>
          </c:val>
        </c:ser>
        <c:overlap val="-27"/>
        <c:gapWidth val="219"/>
        <c:axId val="16398464"/>
        <c:axId val="13368449"/>
      </c:barChart>
      <c:catAx>
        <c:axId val="163984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3368449"/>
        <c:crosses val="autoZero"/>
        <c:auto val="1"/>
        <c:lblOffset val="100"/>
        <c:noMultiLvlLbl val="0"/>
      </c:catAx>
      <c:valAx>
        <c:axId val="13368449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6398464"/>
        <c:crosses val="autoZero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'7.3'!$B$2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'7.3'!$B$29</c:f>
              <c:strCache>
                <c:ptCount val="1"/>
                <c:pt idx="0">
                  <c:v>Har EGEN surfplatta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'7.3'!$C$27:$H$28</c:f>
              <c:multiLvlStrCache/>
            </c:multiLvlStrRef>
          </c:cat>
          <c:val>
            <c:numRef>
              <c:f>'7.3'!$C$29:$H$29</c:f>
              <c:numCache/>
            </c:numRef>
          </c:val>
        </c:ser>
        <c:ser>
          <c:idx val="1"/>
          <c:order val="1"/>
          <c:tx>
            <c:strRef>
              <c:f>'7.3'!$B$30</c:f>
              <c:strCache>
                <c:ptCount val="1"/>
                <c:pt idx="0">
                  <c:v>Har surfplatta i hushåll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'7.3'!$C$27:$H$28</c:f>
              <c:multiLvlStrCache/>
            </c:multiLvlStrRef>
          </c:cat>
          <c:val>
            <c:numRef>
              <c:f>'7.3'!$C$30:$H$30</c:f>
              <c:numCache/>
            </c:numRef>
          </c:val>
        </c:ser>
        <c:ser>
          <c:idx val="2"/>
          <c:order val="2"/>
          <c:tx>
            <c:strRef>
              <c:f>'7.3'!$B$31</c:f>
              <c:strCache>
                <c:ptCount val="1"/>
                <c:pt idx="0">
                  <c:v>Använder surfplatta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'7.3'!$C$27:$H$28</c:f>
              <c:multiLvlStrCache/>
            </c:multiLvlStrRef>
          </c:cat>
          <c:val>
            <c:numRef>
              <c:f>'7.3'!$C$31:$H$31</c:f>
              <c:numCache/>
            </c:numRef>
          </c:val>
        </c:ser>
        <c:overlap val="-27"/>
        <c:gapWidth val="219"/>
        <c:axId val="17715880"/>
        <c:axId val="25225193"/>
      </c:barChart>
      <c:catAx>
        <c:axId val="17715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5225193"/>
        <c:crosses val="autoZero"/>
        <c:auto val="1"/>
        <c:lblOffset val="100"/>
        <c:noMultiLvlLbl val="0"/>
      </c:catAx>
      <c:valAx>
        <c:axId val="25225193"/>
        <c:scaling>
          <c:orientation val="minMax"/>
          <c:max val="100"/>
        </c:scaling>
        <c:axPos val="l"/>
        <c:delete val="1"/>
        <c:majorTickMark val="none"/>
        <c:minorTickMark val="none"/>
        <c:tickLblPos val="nextTo"/>
        <c:crossAx val="17715880"/>
        <c:crosses val="autoZero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'7.4'!$B$2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'7.4'!$A$18</c:f>
              <c:strCache>
                <c:ptCount val="1"/>
                <c:pt idx="0">
                  <c:v>Ganska kunnig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'7.4'!$B$15:$G$16</c:f>
              <c:multiLvlStrCache/>
            </c:multiLvlStrRef>
          </c:cat>
          <c:val>
            <c:numRef>
              <c:f>'7.4'!$B$18:$G$18</c:f>
              <c:numCache/>
            </c:numRef>
          </c:val>
        </c:ser>
        <c:ser>
          <c:idx val="0"/>
          <c:order val="1"/>
          <c:tx>
            <c:strRef>
              <c:f>'7.4'!$A$17</c:f>
              <c:strCache>
                <c:ptCount val="1"/>
                <c:pt idx="0">
                  <c:v>Mycket kunnig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'7.4'!$B$15:$G$16</c:f>
              <c:multiLvlStrCache/>
            </c:multiLvlStrRef>
          </c:cat>
          <c:val>
            <c:numRef>
              <c:f>'7.4'!$B$17:$G$17</c:f>
              <c:numCache/>
            </c:numRef>
          </c:val>
        </c:ser>
        <c:overlap val="100"/>
        <c:axId val="25700146"/>
        <c:axId val="29974723"/>
      </c:barChart>
      <c:catAx>
        <c:axId val="257001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9974723"/>
        <c:crosses val="autoZero"/>
        <c:auto val="1"/>
        <c:lblOffset val="100"/>
        <c:noMultiLvlLbl val="0"/>
      </c:catAx>
      <c:valAx>
        <c:axId val="2997472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5700146"/>
        <c:crosses val="autoZero"/>
        <c:crossBetween val="between"/>
        <c:dispUnits/>
        <c:majorUnit val="0.2"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sv-SE"/>
  <c:printSettings xmlns:c="http://schemas.openxmlformats.org/drawingml/2006/chart">
    <c:headerFooter/>
    <c:pageMargins b="0.750000000000001" l="0.70000000000000062" r="0.70000000000000062" t="0.750000000000001" header="0.30000000000000032" footer="0.30000000000000032"/>
    <c:pageSetup/>
  </c:printSettings>
  <c:date1904 val="0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'7.5'!$B$2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'7.5'!$B$13</c:f>
              <c:strCache>
                <c:ptCount val="1"/>
                <c:pt idx="0">
                  <c:v>Dagligen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'7.5'!$C$11:$H$12</c:f>
              <c:multiLvlStrCache/>
            </c:multiLvlStrRef>
          </c:cat>
          <c:val>
            <c:numRef>
              <c:f>'7.5'!$C$13:$H$13</c:f>
              <c:numCache/>
            </c:numRef>
          </c:val>
        </c:ser>
        <c:ser>
          <c:idx val="1"/>
          <c:order val="1"/>
          <c:tx>
            <c:strRef>
              <c:f>'7.5'!$B$14</c:f>
              <c:strCache>
                <c:ptCount val="1"/>
                <c:pt idx="0">
                  <c:v>Varje vecka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'7.5'!$C$11:$H$12</c:f>
              <c:multiLvlStrCache/>
            </c:multiLvlStrRef>
          </c:cat>
          <c:val>
            <c:numRef>
              <c:f>'7.5'!$C$14:$H$14</c:f>
              <c:numCache/>
            </c:numRef>
          </c:val>
        </c:ser>
        <c:ser>
          <c:idx val="2"/>
          <c:order val="2"/>
          <c:tx>
            <c:strRef>
              <c:f>'7.5'!$B$15</c:f>
              <c:strCache>
                <c:ptCount val="1"/>
                <c:pt idx="0">
                  <c:v>Varje månad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'7.5'!$C$11:$H$12</c:f>
              <c:multiLvlStrCache/>
            </c:multiLvlStrRef>
          </c:cat>
          <c:val>
            <c:numRef>
              <c:f>'7.5'!$C$15:$H$15</c:f>
              <c:numCache/>
            </c:numRef>
          </c:val>
        </c:ser>
        <c:ser>
          <c:idx val="3"/>
          <c:order val="3"/>
          <c:tx>
            <c:strRef>
              <c:f>'7.5'!$B$16</c:f>
              <c:strCache>
                <c:ptCount val="1"/>
                <c:pt idx="0">
                  <c:v>Sällan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'7.5'!$C$11:$H$12</c:f>
              <c:multiLvlStrCache/>
            </c:multiLvlStrRef>
          </c:cat>
          <c:val>
            <c:numRef>
              <c:f>'7.5'!$C$16:$H$16</c:f>
              <c:numCache/>
            </c:numRef>
          </c:val>
        </c:ser>
        <c:ser>
          <c:idx val="4"/>
          <c:order val="4"/>
          <c:tx>
            <c:strRef>
              <c:f>'7.5'!$B$17</c:f>
              <c:strCache>
                <c:ptCount val="1"/>
                <c:pt idx="0">
                  <c:v>Aldrig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'7.5'!$C$11:$H$12</c:f>
              <c:multiLvlStrCache/>
            </c:multiLvlStrRef>
          </c:cat>
          <c:val>
            <c:numRef>
              <c:f>'7.5'!$C$17:$H$17</c:f>
              <c:numCache/>
            </c:numRef>
          </c:val>
        </c:ser>
        <c:overlap val="100"/>
        <c:axId val="1337052"/>
        <c:axId val="12033469"/>
      </c:barChart>
      <c:catAx>
        <c:axId val="133705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2033469"/>
        <c:crosses val="autoZero"/>
        <c:auto val="1"/>
        <c:lblOffset val="100"/>
        <c:noMultiLvlLbl val="0"/>
      </c:catAx>
      <c:valAx>
        <c:axId val="12033469"/>
        <c:scaling>
          <c:orientation val="minMax"/>
          <c:max val="1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33705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'7.6'!$B$8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'7.6'!$B$11</c:f>
              <c:strCache>
                <c:ptCount val="1"/>
                <c:pt idx="0">
                  <c:v>vardagslivet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'7.6'!$C$9:$H$10</c:f>
              <c:multiLvlStrCache/>
            </c:multiLvlStrRef>
          </c:cat>
          <c:val>
            <c:numRef>
              <c:f>'7.6'!$C$11:$H$11</c:f>
              <c:numCache/>
            </c:numRef>
          </c:val>
        </c:ser>
        <c:ser>
          <c:idx val="1"/>
          <c:order val="1"/>
          <c:tx>
            <c:strRef>
              <c:f>'7.6'!$B$12</c:f>
              <c:strCache>
                <c:ptCount val="1"/>
                <c:pt idx="0">
                  <c:v>studielivet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'7.6'!$C$9:$H$10</c:f>
              <c:multiLvlStrCache/>
            </c:multiLvlStrRef>
          </c:cat>
          <c:val>
            <c:numRef>
              <c:f>'7.6'!$C$12:$H$12</c:f>
              <c:numCache/>
            </c:numRef>
          </c:val>
        </c:ser>
        <c:overlap val="-27"/>
        <c:gapWidth val="219"/>
        <c:axId val="41192358"/>
        <c:axId val="35186903"/>
      </c:barChart>
      <c:catAx>
        <c:axId val="411923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5186903"/>
        <c:crosses val="autoZero"/>
        <c:auto val="1"/>
        <c:lblOffset val="100"/>
        <c:noMultiLvlLbl val="0"/>
      </c:catAx>
      <c:valAx>
        <c:axId val="3518690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1192358"/>
        <c:crosses val="autoZero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'8.1 8.2'!$B$2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'8.1 8.2'!$B$9</c:f>
              <c:strCache>
                <c:ptCount val="1"/>
                <c:pt idx="0">
                  <c:v>Ja, till stor del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'8.1 8.2'!$C$7:$H$8</c:f>
              <c:multiLvlStrCache/>
            </c:multiLvlStrRef>
          </c:cat>
          <c:val>
            <c:numRef>
              <c:f>'8.1 8.2'!$C$9:$H$9</c:f>
              <c:numCache/>
            </c:numRef>
          </c:val>
        </c:ser>
        <c:ser>
          <c:idx val="1"/>
          <c:order val="1"/>
          <c:tx>
            <c:strRef>
              <c:f>'8.1 8.2'!$B$10</c:f>
              <c:strCache>
                <c:ptCount val="1"/>
                <c:pt idx="0">
                  <c:v>Ja, helt och fullt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'8.1 8.2'!$C$7:$H$8</c:f>
              <c:multiLvlStrCache/>
            </c:multiLvlStrRef>
          </c:cat>
          <c:val>
            <c:numRef>
              <c:f>'8.1 8.2'!$C$10:$H$10</c:f>
              <c:numCache/>
            </c:numRef>
          </c:val>
        </c:ser>
        <c:overlap val="100"/>
        <c:axId val="48246672"/>
        <c:axId val="31566865"/>
      </c:barChart>
      <c:catAx>
        <c:axId val="4824667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31566865"/>
        <c:crosses val="autoZero"/>
        <c:auto val="1"/>
        <c:lblOffset val="100"/>
        <c:noMultiLvlLbl val="0"/>
      </c:catAx>
      <c:valAx>
        <c:axId val="31566865"/>
        <c:scaling>
          <c:orientation val="minMax"/>
          <c:max val="80"/>
        </c:scaling>
        <c:axPos val="l"/>
        <c:majorGridlines/>
        <c:delete val="0"/>
        <c:numFmt formatCode="General\ \%" sourceLinked="0"/>
        <c:majorTickMark val="out"/>
        <c:minorTickMark val="none"/>
        <c:tickLblPos val="nextTo"/>
        <c:crossAx val="48246672"/>
        <c:crosses val="autoZero"/>
        <c:crossBetween val="between"/>
        <c:dispUnits/>
        <c:majorUnit val="20"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'8.1 8.2'!$B$21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'8.1 8.2'!$B$30</c:f>
              <c:strCache>
                <c:ptCount val="1"/>
                <c:pt idx="0">
                  <c:v>Ja, till stor del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'8.1 8.2'!$C$28:$H$29</c:f>
              <c:multiLvlStrCache/>
            </c:multiLvlStrRef>
          </c:cat>
          <c:val>
            <c:numRef>
              <c:f>'8.1 8.2'!$C$30:$H$30</c:f>
              <c:numCache/>
            </c:numRef>
          </c:val>
        </c:ser>
        <c:ser>
          <c:idx val="1"/>
          <c:order val="1"/>
          <c:tx>
            <c:strRef>
              <c:f>'8.1 8.2'!$B$31</c:f>
              <c:strCache>
                <c:ptCount val="1"/>
                <c:pt idx="0">
                  <c:v>Ja, helt och fullt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'8.1 8.2'!$C$28:$H$29</c:f>
              <c:multiLvlStrCache/>
            </c:multiLvlStrRef>
          </c:cat>
          <c:val>
            <c:numRef>
              <c:f>'8.1 8.2'!$C$31:$H$31</c:f>
              <c:numCache/>
            </c:numRef>
          </c:val>
        </c:ser>
        <c:overlap val="100"/>
        <c:gapWidth val="219"/>
        <c:axId val="15666330"/>
        <c:axId val="6779243"/>
      </c:barChart>
      <c:catAx>
        <c:axId val="156663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779243"/>
        <c:crosses val="autoZero"/>
        <c:auto val="1"/>
        <c:lblOffset val="100"/>
        <c:noMultiLvlLbl val="0"/>
      </c:catAx>
      <c:valAx>
        <c:axId val="6779243"/>
        <c:scaling>
          <c:orientation val="minMax"/>
          <c:max val="0.8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5666330"/>
        <c:crosses val="autoZero"/>
        <c:crossBetween val="between"/>
        <c:dispUnits/>
        <c:majorUnit val="0.2"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'8.3 Integritet'!$B$2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'8.3 Integritet'!$B$11</c:f>
              <c:strCache>
                <c:ptCount val="1"/>
                <c:pt idx="0">
                  <c:v>11-13 år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('8.3 Integritet'!$A$13,'8.3 Integritet'!$A$16:$A$17)</c:f>
              <c:strCache/>
            </c:strRef>
          </c:cat>
          <c:val>
            <c:numRef>
              <c:f>('8.3 Integritet'!$B$13,'8.3 Integritet'!$B$16:$B$17)</c:f>
              <c:numCache/>
            </c:numRef>
          </c:val>
        </c:ser>
        <c:ser>
          <c:idx val="1"/>
          <c:order val="1"/>
          <c:tx>
            <c:strRef>
              <c:f>'8.3 Integritet'!$C$11</c:f>
              <c:strCache>
                <c:ptCount val="1"/>
                <c:pt idx="0">
                  <c:v>14-16 år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('8.3 Integritet'!$A$13,'8.3 Integritet'!$A$16:$A$17)</c:f>
              <c:strCache/>
            </c:strRef>
          </c:cat>
          <c:val>
            <c:numRef>
              <c:f>('8.3 Integritet'!$C$13,'8.3 Integritet'!$C$16:$C$17)</c:f>
              <c:numCache/>
            </c:numRef>
          </c:val>
        </c:ser>
        <c:ser>
          <c:idx val="2"/>
          <c:order val="2"/>
          <c:tx>
            <c:strRef>
              <c:f>'8.3 Integritet'!$D$11</c:f>
              <c:strCache>
                <c:ptCount val="1"/>
                <c:pt idx="0">
                  <c:v>17-19 år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('8.3 Integritet'!$A$13,'8.3 Integritet'!$A$16:$A$17)</c:f>
              <c:strCache/>
            </c:strRef>
          </c:cat>
          <c:val>
            <c:numRef>
              <c:f>('8.3 Integritet'!$D$13,'8.3 Integritet'!$D$16:$D$17)</c:f>
              <c:numCache/>
            </c:numRef>
          </c:val>
        </c:ser>
        <c:gapWidth val="182"/>
        <c:axId val="61013188"/>
        <c:axId val="12247781"/>
      </c:barChart>
      <c:catAx>
        <c:axId val="610131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2247781"/>
        <c:crosses val="autoZero"/>
        <c:auto val="1"/>
        <c:lblOffset val="100"/>
        <c:noMultiLvlLbl val="0"/>
      </c:catAx>
      <c:valAx>
        <c:axId val="12247781"/>
        <c:scaling>
          <c:orientation val="minMax"/>
        </c:scaling>
        <c:axPos val="b"/>
        <c:delete val="1"/>
        <c:majorTickMark val="out"/>
        <c:minorTickMark val="none"/>
        <c:tickLblPos val="nextTo"/>
        <c:crossAx val="6101318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'9.6'!$B$2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'9.6'!$A$10</c:f>
              <c:strCache>
                <c:ptCount val="1"/>
                <c:pt idx="0">
                  <c:v>Dagligen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'9.6'!$B$9:$C$9</c:f>
              <c:strCache/>
            </c:strRef>
          </c:cat>
          <c:val>
            <c:numRef>
              <c:f>'9.6'!$B$10:$C$10</c:f>
              <c:numCache/>
            </c:numRef>
          </c:val>
        </c:ser>
        <c:ser>
          <c:idx val="1"/>
          <c:order val="1"/>
          <c:tx>
            <c:strRef>
              <c:f>'9.6'!$A$11</c:f>
              <c:strCache>
                <c:ptCount val="1"/>
                <c:pt idx="0">
                  <c:v>Veckovis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'9.6'!$B$9:$C$9</c:f>
              <c:strCache/>
            </c:strRef>
          </c:cat>
          <c:val>
            <c:numRef>
              <c:f>'9.6'!$B$11:$C$11</c:f>
              <c:numCache/>
            </c:numRef>
          </c:val>
        </c:ser>
        <c:ser>
          <c:idx val="2"/>
          <c:order val="2"/>
          <c:tx>
            <c:strRef>
              <c:f>'9.6'!$A$12</c:f>
              <c:strCache>
                <c:ptCount val="1"/>
                <c:pt idx="0">
                  <c:v>Månadsvis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'9.6'!$B$9:$C$9</c:f>
              <c:strCache/>
            </c:strRef>
          </c:cat>
          <c:val>
            <c:numRef>
              <c:f>'9.6'!$B$12:$C$12</c:f>
              <c:numCache/>
            </c:numRef>
          </c:val>
        </c:ser>
        <c:ser>
          <c:idx val="3"/>
          <c:order val="3"/>
          <c:tx>
            <c:strRef>
              <c:f>'9.6'!$A$13</c:f>
              <c:strCache>
                <c:ptCount val="1"/>
                <c:pt idx="0">
                  <c:v>Någon gång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'9.6'!$B$9:$C$9</c:f>
              <c:strCache/>
            </c:strRef>
          </c:cat>
          <c:val>
            <c:numRef>
              <c:f>'9.6'!$B$13:$C$13</c:f>
              <c:numCache/>
            </c:numRef>
          </c:val>
        </c:ser>
        <c:ser>
          <c:idx val="4"/>
          <c:order val="4"/>
          <c:tx>
            <c:strRef>
              <c:f>'9.6'!$A$14</c:f>
              <c:strCache>
                <c:ptCount val="1"/>
                <c:pt idx="0">
                  <c:v>Aldrig / Vet ej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'9.6'!$B$9:$C$9</c:f>
              <c:strCache/>
            </c:strRef>
          </c:cat>
          <c:val>
            <c:numRef>
              <c:f>'9.6'!$B$14:$C$14</c:f>
              <c:numCache/>
            </c:numRef>
          </c:val>
        </c:ser>
        <c:overlap val="100"/>
        <c:axId val="43121166"/>
        <c:axId val="52546175"/>
      </c:barChart>
      <c:catAx>
        <c:axId val="4312116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2546175"/>
        <c:crosses val="autoZero"/>
        <c:auto val="1"/>
        <c:lblOffset val="100"/>
        <c:noMultiLvlLbl val="0"/>
      </c:catAx>
      <c:valAx>
        <c:axId val="52546175"/>
        <c:scaling>
          <c:orientation val="minMax"/>
          <c:max val="1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##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3121166"/>
        <c:crosses val="autoZero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'2.3 mobil inet 611'!$A$8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'2.3 mobil inet 611'!$C$7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'2.3 mobil inet 611'!$B$8:$B$13</c:f>
              <c:strCache/>
            </c:strRef>
          </c:cat>
          <c:val>
            <c:numRef>
              <c:f>'2.3 mobil inet 611'!$C$8:$C$13</c:f>
              <c:numCache/>
            </c:numRef>
          </c:val>
        </c:ser>
        <c:ser>
          <c:idx val="1"/>
          <c:order val="1"/>
          <c:tx>
            <c:strRef>
              <c:f>'2.3 mobil inet 611'!$D$7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'2.3 mobil inet 611'!$B$8:$B$13</c:f>
              <c:strCache/>
            </c:strRef>
          </c:cat>
          <c:val>
            <c:numRef>
              <c:f>'2.3 mobil inet 611'!$D$8:$D$13</c:f>
              <c:numCache/>
            </c:numRef>
          </c:val>
        </c:ser>
        <c:ser>
          <c:idx val="2"/>
          <c:order val="2"/>
          <c:tx>
            <c:strRef>
              <c:f>'2.3 mobil inet 611'!$E$7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'2.3 mobil inet 611'!$B$8:$B$13</c:f>
              <c:strCache/>
            </c:strRef>
          </c:cat>
          <c:val>
            <c:numRef>
              <c:f>'2.3 mobil inet 611'!$E$8:$E$13</c:f>
              <c:numCache/>
            </c:numRef>
          </c:val>
        </c:ser>
        <c:gapWidth val="219"/>
        <c:axId val="53207178"/>
        <c:axId val="9102555"/>
      </c:barChart>
      <c:catAx>
        <c:axId val="532071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9102555"/>
        <c:crosses val="autoZero"/>
        <c:auto val="1"/>
        <c:lblOffset val="100"/>
        <c:noMultiLvlLbl val="0"/>
      </c:catAx>
      <c:valAx>
        <c:axId val="9102555"/>
        <c:scaling>
          <c:orientation val="minMax"/>
          <c:max val="1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320717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'2.4 Har Smartmobil'!$B$2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'2.4 Har Smartmobil'!$E$6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'2.4 Har Smartmobil'!$D$7:$D$9</c:f>
              <c:strCache/>
            </c:strRef>
          </c:cat>
          <c:val>
            <c:numRef>
              <c:f>'2.4 Har Smartmobil'!$E$7:$E$9</c:f>
              <c:numCache/>
            </c:numRef>
          </c:val>
        </c:ser>
        <c:ser>
          <c:idx val="1"/>
          <c:order val="1"/>
          <c:tx>
            <c:strRef>
              <c:f>'2.4 Har Smartmobil'!$F$6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'2.4 Har Smartmobil'!$D$7:$D$9</c:f>
              <c:strCache/>
            </c:strRef>
          </c:cat>
          <c:val>
            <c:numRef>
              <c:f>'2.4 Har Smartmobil'!$F$7:$F$9</c:f>
              <c:numCache/>
            </c:numRef>
          </c:val>
        </c:ser>
        <c:ser>
          <c:idx val="2"/>
          <c:order val="2"/>
          <c:tx>
            <c:strRef>
              <c:f>'2.4 Har Smartmobil'!$G$6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'2.4 Har Smartmobil'!$D$7:$D$9</c:f>
              <c:strCache/>
            </c:strRef>
          </c:cat>
          <c:val>
            <c:numRef>
              <c:f>'2.4 Har Smartmobil'!$G$7:$G$9</c:f>
              <c:numCache/>
            </c:numRef>
          </c:val>
        </c:ser>
        <c:ser>
          <c:idx val="3"/>
          <c:order val="3"/>
          <c:tx>
            <c:strRef>
              <c:f>'2.4 Har Smartmobil'!$H$6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'2.4 Har Smartmobil'!$D$7:$D$9</c:f>
              <c:strCache/>
            </c:strRef>
          </c:cat>
          <c:val>
            <c:numRef>
              <c:f>'2.4 Har Smartmobil'!$H$7:$H$9</c:f>
              <c:numCache/>
            </c:numRef>
          </c:val>
        </c:ser>
        <c:overlap val="-27"/>
        <c:gapWidth val="219"/>
        <c:axId val="14814132"/>
        <c:axId val="66218325"/>
      </c:barChart>
      <c:catAx>
        <c:axId val="148141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6218325"/>
        <c:crosses val="autoZero"/>
        <c:auto val="1"/>
        <c:lblOffset val="100"/>
        <c:noMultiLvlLbl val="0"/>
      </c:catAx>
      <c:valAx>
        <c:axId val="66218325"/>
        <c:scaling>
          <c:orientation val="minMax"/>
          <c:max val="1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##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4814132"/>
        <c:crosses val="autoZero"/>
        <c:crossBetween val="between"/>
        <c:dispUnits/>
        <c:majorUnit val="0.2"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'2.5 Mobil inet 1219'!$B$2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areaChart>
        <c:grouping val="stacked"/>
        <c:varyColors val="0"/>
        <c:ser>
          <c:idx val="0"/>
          <c:order val="0"/>
          <c:tx>
            <c:strRef>
              <c:f>'2.5 Mobil inet 1219'!$C$8</c:f>
              <c:strCache>
                <c:ptCount val="1"/>
                <c:pt idx="0">
                  <c:v>Flera gånger dagligen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'2.5 Mobil inet 1219'!$D$6:$H$6</c:f>
              <c:strCache/>
            </c:strRef>
          </c:cat>
          <c:val>
            <c:numRef>
              <c:f>'2.5 Mobil inet 1219'!$D$8:$H$8</c:f>
              <c:numCache/>
            </c:numRef>
          </c:val>
        </c:ser>
        <c:ser>
          <c:idx val="1"/>
          <c:order val="1"/>
          <c:tx>
            <c:strRef>
              <c:f>'2.5 Mobil inet 1219'!$C$9</c:f>
              <c:strCache>
                <c:ptCount val="1"/>
                <c:pt idx="0">
                  <c:v>Dagligen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'2.5 Mobil inet 1219'!$D$6:$H$6</c:f>
              <c:strCache/>
            </c:strRef>
          </c:cat>
          <c:val>
            <c:numRef>
              <c:f>'2.5 Mobil inet 1219'!$D$9:$H$9</c:f>
              <c:numCache/>
            </c:numRef>
          </c:val>
        </c:ser>
        <c:ser>
          <c:idx val="2"/>
          <c:order val="2"/>
          <c:tx>
            <c:strRef>
              <c:f>'2.5 Mobil inet 1219'!$C$10</c:f>
              <c:strCache>
                <c:ptCount val="1"/>
                <c:pt idx="0">
                  <c:v>Veckovis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'2.5 Mobil inet 1219'!$D$6:$H$6</c:f>
              <c:strCache/>
            </c:strRef>
          </c:cat>
          <c:val>
            <c:numRef>
              <c:f>'2.5 Mobil inet 1219'!$D$10:$H$10</c:f>
              <c:numCache/>
            </c:numRef>
          </c:val>
        </c:ser>
        <c:ser>
          <c:idx val="3"/>
          <c:order val="3"/>
          <c:tx>
            <c:strRef>
              <c:f>'2.5 Mobil inet 1219'!$C$11</c:f>
              <c:strCache>
                <c:ptCount val="1"/>
                <c:pt idx="0">
                  <c:v>Mer sällan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'2.5 Mobil inet 1219'!$D$6:$H$6</c:f>
              <c:strCache/>
            </c:strRef>
          </c:cat>
          <c:val>
            <c:numRef>
              <c:f>'2.5 Mobil inet 1219'!$D$11:$H$11</c:f>
              <c:numCache/>
            </c:numRef>
          </c:val>
        </c:ser>
        <c:axId val="59094014"/>
        <c:axId val="62084079"/>
      </c:areaChart>
      <c:catAx>
        <c:axId val="59094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2084079"/>
        <c:crosses val="autoZero"/>
        <c:auto val="1"/>
        <c:lblOffset val="100"/>
        <c:noMultiLvlLbl val="0"/>
      </c:catAx>
      <c:valAx>
        <c:axId val="62084079"/>
        <c:scaling>
          <c:orientation val="minMax"/>
          <c:max val="1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##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9094014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strRef>
          <c:f>'2.6 surfplatta'!$B$2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</c:marker>
          <c:dLbls>
            <c:numFmt formatCode="General" sourceLinked="1"/>
            <c:spPr>
              <a:noFill/>
              <a:ln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'2.6 surfplatta'!$A$9:$A$13</c:f>
              <c:numCache/>
            </c:numRef>
          </c:cat>
          <c:val>
            <c:numRef>
              <c:f>'2.6 surfplatta'!$A$9:$A$13</c:f>
              <c:numCache/>
            </c:numRef>
          </c:val>
          <c:smooth val="0"/>
        </c:ser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'2.6 surfplatta'!$A$9:$A$13</c:f>
              <c:numCache/>
            </c:numRef>
          </c:cat>
          <c:val>
            <c:numRef>
              <c:f>'2.6 surfplatta'!$B$9:$B$13</c:f>
              <c:numCache/>
            </c:numRef>
          </c:val>
          <c:smooth val="0"/>
        </c:ser>
        <c:marker val="1"/>
        <c:axId val="21885800"/>
        <c:axId val="62754473"/>
      </c:lineChart>
      <c:catAx>
        <c:axId val="21885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754473"/>
        <c:crosses val="autoZero"/>
        <c:auto val="1"/>
        <c:lblOffset val="100"/>
        <c:noMultiLvlLbl val="0"/>
      </c:catAx>
      <c:valAx>
        <c:axId val="62754473"/>
        <c:scaling>
          <c:orientation val="minMax"/>
          <c:max val="0.600000000000000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1885800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056" r="0.75000000000000056" t="1" header="0.5" footer="0.5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'2.7 2.8 2.9 Surfplatta'!$C$2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'2.7 2.8 2.9 Surfplatta'!$H$7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'2.7 2.8 2.9 Surfplatta'!$B$8:$B$10</c:f>
              <c:strCache/>
            </c:strRef>
          </c:cat>
          <c:val>
            <c:numRef>
              <c:f>'2.7 2.8 2.9 Surfplatta'!$H$8:$H$10</c:f>
              <c:numCache/>
            </c:numRef>
          </c:val>
        </c:ser>
        <c:ser>
          <c:idx val="1"/>
          <c:order val="1"/>
          <c:tx>
            <c:strRef>
              <c:f>'2.7 2.8 2.9 Surfplatta'!$I$7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'2.7 2.8 2.9 Surfplatta'!$B$8:$B$10</c:f>
              <c:strCache/>
            </c:strRef>
          </c:cat>
          <c:val>
            <c:numRef>
              <c:f>'2.7 2.8 2.9 Surfplatta'!$I$8:$I$10</c:f>
              <c:numCache/>
            </c:numRef>
          </c:val>
        </c:ser>
        <c:ser>
          <c:idx val="2"/>
          <c:order val="2"/>
          <c:tx>
            <c:strRef>
              <c:f>'2.7 2.8 2.9 Surfplatta'!$J$7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'2.7 2.8 2.9 Surfplatta'!$B$8:$B$10</c:f>
              <c:strCache/>
            </c:strRef>
          </c:cat>
          <c:val>
            <c:numRef>
              <c:f>'2.7 2.8 2.9 Surfplatta'!$J$8:$J$10</c:f>
              <c:numCache/>
            </c:numRef>
          </c:val>
        </c:ser>
        <c:overlap val="-27"/>
        <c:gapWidth val="219"/>
        <c:axId val="27919346"/>
        <c:axId val="49947523"/>
      </c:barChart>
      <c:catAx>
        <c:axId val="279193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9947523"/>
        <c:crosses val="autoZero"/>
        <c:auto val="1"/>
        <c:lblOffset val="100"/>
        <c:noMultiLvlLbl val="0"/>
      </c:catAx>
      <c:valAx>
        <c:axId val="4994752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##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7919346"/>
        <c:crosses val="autoZero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chart" Target="/xl/charts/chart32.xml" /><Relationship Id="rId6" Type="http://schemas.openxmlformats.org/officeDocument/2006/relationships/chart" Target="/xl/charts/chart3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Relationship Id="rId2" Type="http://schemas.openxmlformats.org/officeDocument/2006/relationships/chart" Target="/xl/charts/chart37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Relationship Id="rId2" Type="http://schemas.openxmlformats.org/officeDocument/2006/relationships/chart" Target="/xl/charts/chart45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295275</xdr:colOff>
      <xdr:row>1</xdr:row>
      <xdr:rowOff>85725</xdr:rowOff>
    </xdr:from>
    <xdr:to>
      <xdr:col>17</xdr:col>
      <xdr:colOff>419100</xdr:colOff>
      <xdr:row>20</xdr:row>
      <xdr:rowOff>9525</xdr:rowOff>
    </xdr:to>
    <xdr:graphicFrame macro="">
      <xdr:nvGraphicFramePr>
        <xdr:cNvPr id="2" name="Diagram 1"/>
        <xdr:cNvGraphicFramePr/>
      </xdr:nvGraphicFramePr>
      <xdr:xfrm>
        <a:off x="5800725" y="247650"/>
        <a:ext cx="56102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5</xdr:row>
      <xdr:rowOff>142875</xdr:rowOff>
    </xdr:from>
    <xdr:to>
      <xdr:col>14</xdr:col>
      <xdr:colOff>438150</xdr:colOff>
      <xdr:row>22</xdr:row>
      <xdr:rowOff>133350</xdr:rowOff>
    </xdr:to>
    <xdr:graphicFrame macro="">
      <xdr:nvGraphicFramePr>
        <xdr:cNvPr id="2" name="Diagram 1"/>
        <xdr:cNvGraphicFramePr/>
      </xdr:nvGraphicFramePr>
      <xdr:xfrm>
        <a:off x="4486275" y="9525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7</xdr:row>
      <xdr:rowOff>66675</xdr:rowOff>
    </xdr:from>
    <xdr:to>
      <xdr:col>12</xdr:col>
      <xdr:colOff>542925</xdr:colOff>
      <xdr:row>24</xdr:row>
      <xdr:rowOff>57150</xdr:rowOff>
    </xdr:to>
    <xdr:graphicFrame macro="">
      <xdr:nvGraphicFramePr>
        <xdr:cNvPr id="2" name="Diagram 1"/>
        <xdr:cNvGraphicFramePr/>
      </xdr:nvGraphicFramePr>
      <xdr:xfrm>
        <a:off x="5953125" y="12001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457200</xdr:colOff>
      <xdr:row>12</xdr:row>
      <xdr:rowOff>57150</xdr:rowOff>
    </xdr:from>
    <xdr:to>
      <xdr:col>15</xdr:col>
      <xdr:colOff>152400</xdr:colOff>
      <xdr:row>28</xdr:row>
      <xdr:rowOff>47625</xdr:rowOff>
    </xdr:to>
    <xdr:graphicFrame macro="">
      <xdr:nvGraphicFramePr>
        <xdr:cNvPr id="3" name="Diagram 2"/>
        <xdr:cNvGraphicFramePr/>
      </xdr:nvGraphicFramePr>
      <xdr:xfrm>
        <a:off x="4724400" y="20002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171450</xdr:colOff>
      <xdr:row>1</xdr:row>
      <xdr:rowOff>133350</xdr:rowOff>
    </xdr:from>
    <xdr:to>
      <xdr:col>22</xdr:col>
      <xdr:colOff>66675</xdr:colOff>
      <xdr:row>20</xdr:row>
      <xdr:rowOff>57150</xdr:rowOff>
    </xdr:to>
    <xdr:graphicFrame macro="">
      <xdr:nvGraphicFramePr>
        <xdr:cNvPr id="2" name="Diagram 1"/>
        <xdr:cNvGraphicFramePr/>
      </xdr:nvGraphicFramePr>
      <xdr:xfrm>
        <a:off x="8705850" y="295275"/>
        <a:ext cx="47720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447675</xdr:colOff>
      <xdr:row>2</xdr:row>
      <xdr:rowOff>47625</xdr:rowOff>
    </xdr:from>
    <xdr:to>
      <xdr:col>20</xdr:col>
      <xdr:colOff>142875</xdr:colOff>
      <xdr:row>19</xdr:row>
      <xdr:rowOff>38100</xdr:rowOff>
    </xdr:to>
    <xdr:graphicFrame macro="">
      <xdr:nvGraphicFramePr>
        <xdr:cNvPr id="3" name="Diagram 2"/>
        <xdr:cNvGraphicFramePr/>
      </xdr:nvGraphicFramePr>
      <xdr:xfrm>
        <a:off x="7762875" y="3714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219075</xdr:colOff>
      <xdr:row>4</xdr:row>
      <xdr:rowOff>95250</xdr:rowOff>
    </xdr:from>
    <xdr:to>
      <xdr:col>23</xdr:col>
      <xdr:colOff>352425</xdr:colOff>
      <xdr:row>20</xdr:row>
      <xdr:rowOff>104775</xdr:rowOff>
    </xdr:to>
    <xdr:graphicFrame macro="">
      <xdr:nvGraphicFramePr>
        <xdr:cNvPr id="5" name="Diagram 4"/>
        <xdr:cNvGraphicFramePr/>
      </xdr:nvGraphicFramePr>
      <xdr:xfrm>
        <a:off x="8753475" y="742950"/>
        <a:ext cx="56197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323850</xdr:colOff>
      <xdr:row>13</xdr:row>
      <xdr:rowOff>28575</xdr:rowOff>
    </xdr:from>
    <xdr:to>
      <xdr:col>19</xdr:col>
      <xdr:colOff>304800</xdr:colOff>
      <xdr:row>33</xdr:row>
      <xdr:rowOff>142875</xdr:rowOff>
    </xdr:to>
    <xdr:graphicFrame macro="">
      <xdr:nvGraphicFramePr>
        <xdr:cNvPr id="3" name="Diagram 2"/>
        <xdr:cNvGraphicFramePr/>
      </xdr:nvGraphicFramePr>
      <xdr:xfrm>
        <a:off x="7848600" y="2419350"/>
        <a:ext cx="546735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447675</xdr:colOff>
      <xdr:row>10</xdr:row>
      <xdr:rowOff>171450</xdr:rowOff>
    </xdr:from>
    <xdr:to>
      <xdr:col>15</xdr:col>
      <xdr:colOff>552450</xdr:colOff>
      <xdr:row>26</xdr:row>
      <xdr:rowOff>66675</xdr:rowOff>
    </xdr:to>
    <xdr:graphicFrame macro="">
      <xdr:nvGraphicFramePr>
        <xdr:cNvPr id="2" name="Diagram 1"/>
        <xdr:cNvGraphicFramePr/>
      </xdr:nvGraphicFramePr>
      <xdr:xfrm>
        <a:off x="5705475" y="2781300"/>
        <a:ext cx="620077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</xdr:colOff>
      <xdr:row>12</xdr:row>
      <xdr:rowOff>57150</xdr:rowOff>
    </xdr:from>
    <xdr:to>
      <xdr:col>20</xdr:col>
      <xdr:colOff>352425</xdr:colOff>
      <xdr:row>29</xdr:row>
      <xdr:rowOff>38100</xdr:rowOff>
    </xdr:to>
    <xdr:graphicFrame macro="">
      <xdr:nvGraphicFramePr>
        <xdr:cNvPr id="4" name="Diagram 3"/>
        <xdr:cNvGraphicFramePr/>
      </xdr:nvGraphicFramePr>
      <xdr:xfrm>
        <a:off x="7972425" y="2295525"/>
        <a:ext cx="45720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200025</xdr:colOff>
      <xdr:row>3</xdr:row>
      <xdr:rowOff>85725</xdr:rowOff>
    </xdr:from>
    <xdr:to>
      <xdr:col>22</xdr:col>
      <xdr:colOff>523875</xdr:colOff>
      <xdr:row>29</xdr:row>
      <xdr:rowOff>76200</xdr:rowOff>
    </xdr:to>
    <xdr:graphicFrame macro="">
      <xdr:nvGraphicFramePr>
        <xdr:cNvPr id="2" name="Diagram 1"/>
        <xdr:cNvGraphicFramePr/>
      </xdr:nvGraphicFramePr>
      <xdr:xfrm>
        <a:off x="7515225" y="571500"/>
        <a:ext cx="641985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609600</xdr:colOff>
      <xdr:row>35</xdr:row>
      <xdr:rowOff>66675</xdr:rowOff>
    </xdr:from>
    <xdr:to>
      <xdr:col>26</xdr:col>
      <xdr:colOff>28575</xdr:colOff>
      <xdr:row>51</xdr:row>
      <xdr:rowOff>171450</xdr:rowOff>
    </xdr:to>
    <xdr:graphicFrame macro="">
      <xdr:nvGraphicFramePr>
        <xdr:cNvPr id="3" name="Diagram 2"/>
        <xdr:cNvGraphicFramePr/>
      </xdr:nvGraphicFramePr>
      <xdr:xfrm>
        <a:off x="9144000" y="5772150"/>
        <a:ext cx="6734175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466725</xdr:colOff>
      <xdr:row>54</xdr:row>
      <xdr:rowOff>104775</xdr:rowOff>
    </xdr:from>
    <xdr:to>
      <xdr:col>25</xdr:col>
      <xdr:colOff>123825</xdr:colOff>
      <xdr:row>69</xdr:row>
      <xdr:rowOff>76200</xdr:rowOff>
    </xdr:to>
    <xdr:graphicFrame macro="">
      <xdr:nvGraphicFramePr>
        <xdr:cNvPr id="4" name="Diagram 3"/>
        <xdr:cNvGraphicFramePr/>
      </xdr:nvGraphicFramePr>
      <xdr:xfrm>
        <a:off x="9001125" y="9810750"/>
        <a:ext cx="6362700" cy="3009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4</xdr:row>
      <xdr:rowOff>114300</xdr:rowOff>
    </xdr:from>
    <xdr:to>
      <xdr:col>19</xdr:col>
      <xdr:colOff>438150</xdr:colOff>
      <xdr:row>21</xdr:row>
      <xdr:rowOff>104775</xdr:rowOff>
    </xdr:to>
    <xdr:graphicFrame macro="">
      <xdr:nvGraphicFramePr>
        <xdr:cNvPr id="2" name="Diagram 1"/>
        <xdr:cNvGraphicFramePr/>
      </xdr:nvGraphicFramePr>
      <xdr:xfrm>
        <a:off x="7448550" y="7620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5</xdr:row>
      <xdr:rowOff>123825</xdr:rowOff>
    </xdr:from>
    <xdr:to>
      <xdr:col>20</xdr:col>
      <xdr:colOff>447675</xdr:colOff>
      <xdr:row>29</xdr:row>
      <xdr:rowOff>66675</xdr:rowOff>
    </xdr:to>
    <xdr:graphicFrame macro="">
      <xdr:nvGraphicFramePr>
        <xdr:cNvPr id="7" name="Diagram 6"/>
        <xdr:cNvGraphicFramePr/>
      </xdr:nvGraphicFramePr>
      <xdr:xfrm>
        <a:off x="6381750" y="933450"/>
        <a:ext cx="62579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323850</xdr:colOff>
      <xdr:row>12</xdr:row>
      <xdr:rowOff>57150</xdr:rowOff>
    </xdr:from>
    <xdr:to>
      <xdr:col>18</xdr:col>
      <xdr:colOff>314325</xdr:colOff>
      <xdr:row>25</xdr:row>
      <xdr:rowOff>247650</xdr:rowOff>
    </xdr:to>
    <xdr:graphicFrame macro="">
      <xdr:nvGraphicFramePr>
        <xdr:cNvPr id="4" name="Diagram 3"/>
        <xdr:cNvGraphicFramePr/>
      </xdr:nvGraphicFramePr>
      <xdr:xfrm>
        <a:off x="5810250" y="2000250"/>
        <a:ext cx="54768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200025</xdr:colOff>
      <xdr:row>33</xdr:row>
      <xdr:rowOff>47625</xdr:rowOff>
    </xdr:from>
    <xdr:to>
      <xdr:col>18</xdr:col>
      <xdr:colOff>247650</xdr:colOff>
      <xdr:row>45</xdr:row>
      <xdr:rowOff>76200</xdr:rowOff>
    </xdr:to>
    <xdr:graphicFrame macro="">
      <xdr:nvGraphicFramePr>
        <xdr:cNvPr id="5" name="Diagram 4"/>
        <xdr:cNvGraphicFramePr/>
      </xdr:nvGraphicFramePr>
      <xdr:xfrm>
        <a:off x="5686425" y="6191250"/>
        <a:ext cx="55340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266700</xdr:colOff>
      <xdr:row>0</xdr:row>
      <xdr:rowOff>104775</xdr:rowOff>
    </xdr:from>
    <xdr:to>
      <xdr:col>19</xdr:col>
      <xdr:colOff>114300</xdr:colOff>
      <xdr:row>25</xdr:row>
      <xdr:rowOff>85725</xdr:rowOff>
    </xdr:to>
    <xdr:graphicFrame macro="">
      <xdr:nvGraphicFramePr>
        <xdr:cNvPr id="2" name="Diagram 1"/>
        <xdr:cNvGraphicFramePr/>
      </xdr:nvGraphicFramePr>
      <xdr:xfrm>
        <a:off x="6362700" y="104775"/>
        <a:ext cx="53340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1</xdr:row>
      <xdr:rowOff>85725</xdr:rowOff>
    </xdr:from>
    <xdr:to>
      <xdr:col>11</xdr:col>
      <xdr:colOff>409575</xdr:colOff>
      <xdr:row>18</xdr:row>
      <xdr:rowOff>66675</xdr:rowOff>
    </xdr:to>
    <xdr:graphicFrame macro="">
      <xdr:nvGraphicFramePr>
        <xdr:cNvPr id="2" name="Diagram 1"/>
        <xdr:cNvGraphicFramePr/>
      </xdr:nvGraphicFramePr>
      <xdr:xfrm>
        <a:off x="8601075" y="2476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</xdr:colOff>
      <xdr:row>19</xdr:row>
      <xdr:rowOff>104775</xdr:rowOff>
    </xdr:from>
    <xdr:to>
      <xdr:col>11</xdr:col>
      <xdr:colOff>409575</xdr:colOff>
      <xdr:row>36</xdr:row>
      <xdr:rowOff>95250</xdr:rowOff>
    </xdr:to>
    <xdr:graphicFrame macro="">
      <xdr:nvGraphicFramePr>
        <xdr:cNvPr id="3" name="Diagram 2"/>
        <xdr:cNvGraphicFramePr/>
      </xdr:nvGraphicFramePr>
      <xdr:xfrm>
        <a:off x="8601075" y="31908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333375</xdr:colOff>
      <xdr:row>1</xdr:row>
      <xdr:rowOff>57150</xdr:rowOff>
    </xdr:from>
    <xdr:to>
      <xdr:col>20</xdr:col>
      <xdr:colOff>28575</xdr:colOff>
      <xdr:row>18</xdr:row>
      <xdr:rowOff>38100</xdr:rowOff>
    </xdr:to>
    <xdr:graphicFrame macro="">
      <xdr:nvGraphicFramePr>
        <xdr:cNvPr id="4" name="Diagram 3"/>
        <xdr:cNvGraphicFramePr/>
      </xdr:nvGraphicFramePr>
      <xdr:xfrm>
        <a:off x="13706475" y="21907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323850</xdr:colOff>
      <xdr:row>18</xdr:row>
      <xdr:rowOff>152400</xdr:rowOff>
    </xdr:from>
    <xdr:to>
      <xdr:col>20</xdr:col>
      <xdr:colOff>19050</xdr:colOff>
      <xdr:row>35</xdr:row>
      <xdr:rowOff>142875</xdr:rowOff>
    </xdr:to>
    <xdr:graphicFrame macro="">
      <xdr:nvGraphicFramePr>
        <xdr:cNvPr id="5" name="Diagram 4"/>
        <xdr:cNvGraphicFramePr/>
      </xdr:nvGraphicFramePr>
      <xdr:xfrm>
        <a:off x="13696950" y="3076575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466725</xdr:colOff>
      <xdr:row>37</xdr:row>
      <xdr:rowOff>152400</xdr:rowOff>
    </xdr:from>
    <xdr:to>
      <xdr:col>20</xdr:col>
      <xdr:colOff>161925</xdr:colOff>
      <xdr:row>54</xdr:row>
      <xdr:rowOff>142875</xdr:rowOff>
    </xdr:to>
    <xdr:graphicFrame macro="">
      <xdr:nvGraphicFramePr>
        <xdr:cNvPr id="6" name="Diagram 5"/>
        <xdr:cNvGraphicFramePr/>
      </xdr:nvGraphicFramePr>
      <xdr:xfrm>
        <a:off x="13839825" y="6153150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39</xdr:row>
      <xdr:rowOff>0</xdr:rowOff>
    </xdr:from>
    <xdr:to>
      <xdr:col>11</xdr:col>
      <xdr:colOff>371475</xdr:colOff>
      <xdr:row>55</xdr:row>
      <xdr:rowOff>152400</xdr:rowOff>
    </xdr:to>
    <xdr:graphicFrame macro="">
      <xdr:nvGraphicFramePr>
        <xdr:cNvPr id="7" name="Diagram 6"/>
        <xdr:cNvGraphicFramePr/>
      </xdr:nvGraphicFramePr>
      <xdr:xfrm>
        <a:off x="8562975" y="6324600"/>
        <a:ext cx="45720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542925</xdr:colOff>
      <xdr:row>16</xdr:row>
      <xdr:rowOff>133350</xdr:rowOff>
    </xdr:from>
    <xdr:to>
      <xdr:col>20</xdr:col>
      <xdr:colOff>142875</xdr:colOff>
      <xdr:row>43</xdr:row>
      <xdr:rowOff>57150</xdr:rowOff>
    </xdr:to>
    <xdr:graphicFrame macro="">
      <xdr:nvGraphicFramePr>
        <xdr:cNvPr id="5" name="Diagram 4"/>
        <xdr:cNvGraphicFramePr/>
      </xdr:nvGraphicFramePr>
      <xdr:xfrm>
        <a:off x="6029325" y="2724150"/>
        <a:ext cx="630555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219075</xdr:colOff>
      <xdr:row>3</xdr:row>
      <xdr:rowOff>38100</xdr:rowOff>
    </xdr:from>
    <xdr:to>
      <xdr:col>22</xdr:col>
      <xdr:colOff>381000</xdr:colOff>
      <xdr:row>24</xdr:row>
      <xdr:rowOff>57150</xdr:rowOff>
    </xdr:to>
    <xdr:graphicFrame macro="">
      <xdr:nvGraphicFramePr>
        <xdr:cNvPr id="2" name="Diagram 1"/>
        <xdr:cNvGraphicFramePr/>
      </xdr:nvGraphicFramePr>
      <xdr:xfrm>
        <a:off x="8143875" y="523875"/>
        <a:ext cx="56483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295275</xdr:colOff>
      <xdr:row>0</xdr:row>
      <xdr:rowOff>57150</xdr:rowOff>
    </xdr:from>
    <xdr:to>
      <xdr:col>24</xdr:col>
      <xdr:colOff>76200</xdr:colOff>
      <xdr:row>23</xdr:row>
      <xdr:rowOff>28575</xdr:rowOff>
    </xdr:to>
    <xdr:graphicFrame macro="">
      <xdr:nvGraphicFramePr>
        <xdr:cNvPr id="2" name="Diagram 1"/>
        <xdr:cNvGraphicFramePr/>
      </xdr:nvGraphicFramePr>
      <xdr:xfrm>
        <a:off x="9439275" y="57150"/>
        <a:ext cx="52673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276225</xdr:colOff>
      <xdr:row>27</xdr:row>
      <xdr:rowOff>114300</xdr:rowOff>
    </xdr:from>
    <xdr:to>
      <xdr:col>21</xdr:col>
      <xdr:colOff>266700</xdr:colOff>
      <xdr:row>47</xdr:row>
      <xdr:rowOff>57150</xdr:rowOff>
    </xdr:to>
    <xdr:graphicFrame macro="">
      <xdr:nvGraphicFramePr>
        <xdr:cNvPr id="3" name="Diagram 2"/>
        <xdr:cNvGraphicFramePr/>
      </xdr:nvGraphicFramePr>
      <xdr:xfrm>
        <a:off x="7591425" y="4486275"/>
        <a:ext cx="5476875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209550</xdr:colOff>
      <xdr:row>8</xdr:row>
      <xdr:rowOff>104775</xdr:rowOff>
    </xdr:from>
    <xdr:to>
      <xdr:col>19</xdr:col>
      <xdr:colOff>200025</xdr:colOff>
      <xdr:row>25</xdr:row>
      <xdr:rowOff>95250</xdr:rowOff>
    </xdr:to>
    <xdr:graphicFrame macro="">
      <xdr:nvGraphicFramePr>
        <xdr:cNvPr id="5" name="Diagram 4"/>
        <xdr:cNvGraphicFramePr/>
      </xdr:nvGraphicFramePr>
      <xdr:xfrm>
        <a:off x="6305550" y="1400175"/>
        <a:ext cx="5476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495300</xdr:colOff>
      <xdr:row>10</xdr:row>
      <xdr:rowOff>123825</xdr:rowOff>
    </xdr:from>
    <xdr:to>
      <xdr:col>20</xdr:col>
      <xdr:colOff>333375</xdr:colOff>
      <xdr:row>30</xdr:row>
      <xdr:rowOff>19050</xdr:rowOff>
    </xdr:to>
    <xdr:graphicFrame macro="">
      <xdr:nvGraphicFramePr>
        <xdr:cNvPr id="3" name="Diagram 2"/>
        <xdr:cNvGraphicFramePr/>
      </xdr:nvGraphicFramePr>
      <xdr:xfrm>
        <a:off x="7200900" y="2028825"/>
        <a:ext cx="532447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361950</xdr:colOff>
      <xdr:row>6</xdr:row>
      <xdr:rowOff>19050</xdr:rowOff>
    </xdr:from>
    <xdr:to>
      <xdr:col>17</xdr:col>
      <xdr:colOff>57150</xdr:colOff>
      <xdr:row>23</xdr:row>
      <xdr:rowOff>9525</xdr:rowOff>
    </xdr:to>
    <xdr:graphicFrame macro="">
      <xdr:nvGraphicFramePr>
        <xdr:cNvPr id="3" name="Diagram 2"/>
        <xdr:cNvGraphicFramePr/>
      </xdr:nvGraphicFramePr>
      <xdr:xfrm>
        <a:off x="5848350" y="9906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495300</xdr:colOff>
      <xdr:row>7</xdr:row>
      <xdr:rowOff>95250</xdr:rowOff>
    </xdr:from>
    <xdr:to>
      <xdr:col>13</xdr:col>
      <xdr:colOff>314325</xdr:colOff>
      <xdr:row>16</xdr:row>
      <xdr:rowOff>28575</xdr:rowOff>
    </xdr:to>
    <xdr:graphicFrame macro="">
      <xdr:nvGraphicFramePr>
        <xdr:cNvPr id="4" name="Diagram 3"/>
        <xdr:cNvGraphicFramePr/>
      </xdr:nvGraphicFramePr>
      <xdr:xfrm>
        <a:off x="4762500" y="1228725"/>
        <a:ext cx="3476625" cy="139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600075</xdr:colOff>
      <xdr:row>16</xdr:row>
      <xdr:rowOff>76200</xdr:rowOff>
    </xdr:from>
    <xdr:to>
      <xdr:col>18</xdr:col>
      <xdr:colOff>295275</xdr:colOff>
      <xdr:row>38</xdr:row>
      <xdr:rowOff>47625</xdr:rowOff>
    </xdr:to>
    <xdr:graphicFrame macro="">
      <xdr:nvGraphicFramePr>
        <xdr:cNvPr id="3" name="Diagram 2"/>
        <xdr:cNvGraphicFramePr/>
      </xdr:nvGraphicFramePr>
      <xdr:xfrm>
        <a:off x="6696075" y="2667000"/>
        <a:ext cx="45720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266700</xdr:colOff>
      <xdr:row>15</xdr:row>
      <xdr:rowOff>57150</xdr:rowOff>
    </xdr:from>
    <xdr:to>
      <xdr:col>20</xdr:col>
      <xdr:colOff>114300</xdr:colOff>
      <xdr:row>38</xdr:row>
      <xdr:rowOff>123825</xdr:rowOff>
    </xdr:to>
    <xdr:graphicFrame macro="">
      <xdr:nvGraphicFramePr>
        <xdr:cNvPr id="3" name="Diagram 2"/>
        <xdr:cNvGraphicFramePr/>
      </xdr:nvGraphicFramePr>
      <xdr:xfrm>
        <a:off x="6362700" y="2486025"/>
        <a:ext cx="59436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219075</xdr:colOff>
      <xdr:row>3</xdr:row>
      <xdr:rowOff>38100</xdr:rowOff>
    </xdr:from>
    <xdr:to>
      <xdr:col>22</xdr:col>
      <xdr:colOff>161925</xdr:colOff>
      <xdr:row>28</xdr:row>
      <xdr:rowOff>9525</xdr:rowOff>
    </xdr:to>
    <xdr:graphicFrame macro="">
      <xdr:nvGraphicFramePr>
        <xdr:cNvPr id="3" name="Diagram 2"/>
        <xdr:cNvGraphicFramePr/>
      </xdr:nvGraphicFramePr>
      <xdr:xfrm>
        <a:off x="6924675" y="523875"/>
        <a:ext cx="66484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142875</xdr:colOff>
      <xdr:row>0</xdr:row>
      <xdr:rowOff>47625</xdr:rowOff>
    </xdr:from>
    <xdr:to>
      <xdr:col>23</xdr:col>
      <xdr:colOff>447675</xdr:colOff>
      <xdr:row>23</xdr:row>
      <xdr:rowOff>142875</xdr:rowOff>
    </xdr:to>
    <xdr:graphicFrame macro="">
      <xdr:nvGraphicFramePr>
        <xdr:cNvPr id="2" name="Diagram 1"/>
        <xdr:cNvGraphicFramePr/>
      </xdr:nvGraphicFramePr>
      <xdr:xfrm>
        <a:off x="9896475" y="47625"/>
        <a:ext cx="457200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190500</xdr:colOff>
      <xdr:row>26</xdr:row>
      <xdr:rowOff>0</xdr:rowOff>
    </xdr:from>
    <xdr:to>
      <xdr:col>15</xdr:col>
      <xdr:colOff>495300</xdr:colOff>
      <xdr:row>48</xdr:row>
      <xdr:rowOff>19050</xdr:rowOff>
    </xdr:to>
    <xdr:graphicFrame macro="">
      <xdr:nvGraphicFramePr>
        <xdr:cNvPr id="3" name="Diagram 2"/>
        <xdr:cNvGraphicFramePr/>
      </xdr:nvGraphicFramePr>
      <xdr:xfrm>
        <a:off x="5067300" y="4210050"/>
        <a:ext cx="4572000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8</xdr:row>
      <xdr:rowOff>76200</xdr:rowOff>
    </xdr:from>
    <xdr:to>
      <xdr:col>17</xdr:col>
      <xdr:colOff>19050</xdr:colOff>
      <xdr:row>22</xdr:row>
      <xdr:rowOff>57150</xdr:rowOff>
    </xdr:to>
    <xdr:graphicFrame macro="">
      <xdr:nvGraphicFramePr>
        <xdr:cNvPr id="2" name="Diagram 1"/>
        <xdr:cNvGraphicFramePr/>
      </xdr:nvGraphicFramePr>
      <xdr:xfrm>
        <a:off x="5934075" y="1371600"/>
        <a:ext cx="54578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409575</xdr:colOff>
      <xdr:row>14</xdr:row>
      <xdr:rowOff>47625</xdr:rowOff>
    </xdr:from>
    <xdr:to>
      <xdr:col>15</xdr:col>
      <xdr:colOff>133350</xdr:colOff>
      <xdr:row>34</xdr:row>
      <xdr:rowOff>0</xdr:rowOff>
    </xdr:to>
    <xdr:graphicFrame macro="">
      <xdr:nvGraphicFramePr>
        <xdr:cNvPr id="3" name="Diagram 2"/>
        <xdr:cNvGraphicFramePr/>
      </xdr:nvGraphicFramePr>
      <xdr:xfrm>
        <a:off x="6124575" y="2762250"/>
        <a:ext cx="581977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4</xdr:row>
      <xdr:rowOff>0</xdr:rowOff>
    </xdr:from>
    <xdr:to>
      <xdr:col>13</xdr:col>
      <xdr:colOff>581025</xdr:colOff>
      <xdr:row>22</xdr:row>
      <xdr:rowOff>57150</xdr:rowOff>
    </xdr:to>
    <xdr:graphicFrame macro="">
      <xdr:nvGraphicFramePr>
        <xdr:cNvPr id="3" name="Diagram 2"/>
        <xdr:cNvGraphicFramePr/>
      </xdr:nvGraphicFramePr>
      <xdr:xfrm>
        <a:off x="5105400" y="647700"/>
        <a:ext cx="34004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4</xdr:row>
      <xdr:rowOff>152400</xdr:rowOff>
    </xdr:from>
    <xdr:to>
      <xdr:col>15</xdr:col>
      <xdr:colOff>466725</xdr:colOff>
      <xdr:row>23</xdr:row>
      <xdr:rowOff>152400</xdr:rowOff>
    </xdr:to>
    <xdr:graphicFrame macro="">
      <xdr:nvGraphicFramePr>
        <xdr:cNvPr id="3" name="Diagram 2"/>
        <xdr:cNvGraphicFramePr/>
      </xdr:nvGraphicFramePr>
      <xdr:xfrm>
        <a:off x="3848100" y="800100"/>
        <a:ext cx="576262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485775</xdr:colOff>
      <xdr:row>4</xdr:row>
      <xdr:rowOff>142875</xdr:rowOff>
    </xdr:from>
    <xdr:to>
      <xdr:col>16</xdr:col>
      <xdr:colOff>114300</xdr:colOff>
      <xdr:row>19</xdr:row>
      <xdr:rowOff>161925</xdr:rowOff>
    </xdr:to>
    <xdr:graphicFrame macro="">
      <xdr:nvGraphicFramePr>
        <xdr:cNvPr id="5" name="Diagram 4"/>
        <xdr:cNvGraphicFramePr/>
      </xdr:nvGraphicFramePr>
      <xdr:xfrm>
        <a:off x="5362575" y="790575"/>
        <a:ext cx="450532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295275</xdr:colOff>
      <xdr:row>3</xdr:row>
      <xdr:rowOff>47625</xdr:rowOff>
    </xdr:from>
    <xdr:to>
      <xdr:col>16</xdr:col>
      <xdr:colOff>600075</xdr:colOff>
      <xdr:row>21</xdr:row>
      <xdr:rowOff>76200</xdr:rowOff>
    </xdr:to>
    <xdr:graphicFrame macro="">
      <xdr:nvGraphicFramePr>
        <xdr:cNvPr id="3" name="Diagram 2"/>
        <xdr:cNvGraphicFramePr/>
      </xdr:nvGraphicFramePr>
      <xdr:xfrm>
        <a:off x="6124575" y="533400"/>
        <a:ext cx="45720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7</xdr:row>
      <xdr:rowOff>9525</xdr:rowOff>
    </xdr:from>
    <xdr:to>
      <xdr:col>10</xdr:col>
      <xdr:colOff>466725</xdr:colOff>
      <xdr:row>21</xdr:row>
      <xdr:rowOff>85725</xdr:rowOff>
    </xdr:to>
    <xdr:graphicFrame macro="">
      <xdr:nvGraphicFramePr>
        <xdr:cNvPr id="2" name="Diagram 1"/>
        <xdr:cNvGraphicFramePr/>
      </xdr:nvGraphicFramePr>
      <xdr:xfrm>
        <a:off x="4210050" y="1143000"/>
        <a:ext cx="4638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723900</xdr:colOff>
      <xdr:row>26</xdr:row>
      <xdr:rowOff>0</xdr:rowOff>
    </xdr:from>
    <xdr:ext cx="180975" cy="304800"/>
    <xdr:sp macro="" textlink="">
      <xdr:nvSpPr>
        <xdr:cNvPr id="3" name="textruta 2"/>
        <xdr:cNvSpPr txBox="1"/>
      </xdr:nvSpPr>
      <xdr:spPr>
        <a:xfrm>
          <a:off x="6591300" y="4438650"/>
          <a:ext cx="180975" cy="3048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v-SE" sz="1400" b="1"/>
        </a:p>
      </xdr:txBody>
    </xdr:sp>
    <xdr:clientData/>
  </xdr:oneCellAnchor>
  <xdr:oneCellAnchor>
    <xdr:from>
      <xdr:col>6</xdr:col>
      <xdr:colOff>495300</xdr:colOff>
      <xdr:row>26</xdr:row>
      <xdr:rowOff>9525</xdr:rowOff>
    </xdr:from>
    <xdr:ext cx="180975" cy="304800"/>
    <xdr:sp macro="" textlink="">
      <xdr:nvSpPr>
        <xdr:cNvPr id="4" name="textruta 3"/>
        <xdr:cNvSpPr txBox="1"/>
      </xdr:nvSpPr>
      <xdr:spPr>
        <a:xfrm>
          <a:off x="5524500" y="4448175"/>
          <a:ext cx="180975" cy="3048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v-SE" sz="1400" b="1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15</xdr:row>
      <xdr:rowOff>9525</xdr:rowOff>
    </xdr:from>
    <xdr:to>
      <xdr:col>8</xdr:col>
      <xdr:colOff>304800</xdr:colOff>
      <xdr:row>30</xdr:row>
      <xdr:rowOff>38100</xdr:rowOff>
    </xdr:to>
    <xdr:graphicFrame macro="">
      <xdr:nvGraphicFramePr>
        <xdr:cNvPr id="6" name="Diagram 5"/>
        <xdr:cNvGraphicFramePr/>
      </xdr:nvGraphicFramePr>
      <xdr:xfrm>
        <a:off x="847725" y="2438400"/>
        <a:ext cx="43338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133350</xdr:colOff>
      <xdr:row>14</xdr:row>
      <xdr:rowOff>47625</xdr:rowOff>
    </xdr:from>
    <xdr:to>
      <xdr:col>19</xdr:col>
      <xdr:colOff>276225</xdr:colOff>
      <xdr:row>29</xdr:row>
      <xdr:rowOff>76200</xdr:rowOff>
    </xdr:to>
    <xdr:graphicFrame macro="">
      <xdr:nvGraphicFramePr>
        <xdr:cNvPr id="7" name="Diagram 6"/>
        <xdr:cNvGraphicFramePr/>
      </xdr:nvGraphicFramePr>
      <xdr:xfrm>
        <a:off x="7448550" y="2314575"/>
        <a:ext cx="4410075" cy="245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22</xdr:col>
      <xdr:colOff>609600</xdr:colOff>
      <xdr:row>14</xdr:row>
      <xdr:rowOff>0</xdr:rowOff>
    </xdr:from>
    <xdr:to>
      <xdr:col>30</xdr:col>
      <xdr:colOff>142875</xdr:colOff>
      <xdr:row>29</xdr:row>
      <xdr:rowOff>28575</xdr:rowOff>
    </xdr:to>
    <xdr:graphicFrame macro="">
      <xdr:nvGraphicFramePr>
        <xdr:cNvPr id="8" name="Diagram 7"/>
        <xdr:cNvGraphicFramePr/>
      </xdr:nvGraphicFramePr>
      <xdr:xfrm>
        <a:off x="14020800" y="2266950"/>
        <a:ext cx="4410075" cy="2457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l1" displayName="Tabell1" ref="A1:G62" totalsRowShown="0" headerRowDxfId="8" dataDxfId="7">
  <autoFilter ref="A1:G62"/>
  <sortState ref="A2:G62">
    <sortCondition sortBy="value" ref="A2:A62"/>
  </sortState>
  <tableColumns count="7">
    <tableColumn id="1" name="Aktivitet minst en gång i veckan" dataDxfId="6"/>
    <tableColumn id="2" name="11-13 år Pojkar" dataDxfId="5"/>
    <tableColumn id="3" name="11-13 år Flickor" dataDxfId="4"/>
    <tableColumn id="4" name="14-16 år Pojkar" dataDxfId="3"/>
    <tableColumn id="5" name="14-16 år Flickor" dataDxfId="2"/>
    <tableColumn id="6" name="17-19 år pojkar" dataDxfId="1"/>
    <tableColumn id="7" name="17-19 år flickor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5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 topLeftCell="A1">
      <selection activeCell="B3" sqref="B3"/>
    </sheetView>
  </sheetViews>
  <sheetFormatPr defaultColWidth="9.140625" defaultRowHeight="12.75"/>
  <cols>
    <col min="2" max="2" width="18.57421875" style="0" bestFit="1" customWidth="1"/>
    <col min="3" max="6" width="9.140625" style="0" customWidth="1"/>
  </cols>
  <sheetData>
    <row r="1" spans="1:2" ht="12.75">
      <c r="A1" t="s">
        <v>0</v>
      </c>
      <c r="B1" t="s">
        <v>1</v>
      </c>
    </row>
    <row r="2" spans="1:2" ht="12.75">
      <c r="A2" t="s">
        <v>2</v>
      </c>
      <c r="B2" t="s">
        <v>3</v>
      </c>
    </row>
    <row r="3" spans="1:2" ht="12.75">
      <c r="A3" t="s">
        <v>4</v>
      </c>
      <c r="B3" t="s">
        <v>75</v>
      </c>
    </row>
    <row r="4" spans="1:10" ht="12.75" customHeight="1">
      <c r="A4" s="1"/>
      <c r="B4" s="2"/>
      <c r="C4" s="3"/>
      <c r="D4" s="3"/>
      <c r="E4" s="3"/>
      <c r="F4" s="3"/>
      <c r="G4" s="3"/>
      <c r="H4" s="3"/>
      <c r="I4" s="3"/>
      <c r="J4" s="3"/>
    </row>
    <row r="5" spans="1:10" ht="12.75">
      <c r="A5" s="1" t="s">
        <v>5</v>
      </c>
      <c r="B5" s="2" t="s">
        <v>6</v>
      </c>
      <c r="C5" s="3"/>
      <c r="D5" s="3"/>
      <c r="E5" s="3"/>
      <c r="F5" s="3"/>
      <c r="G5" s="3"/>
      <c r="H5" s="3"/>
      <c r="I5" s="3"/>
      <c r="J5" s="3"/>
    </row>
    <row r="6" spans="1:10" ht="12.75">
      <c r="A6" s="1"/>
      <c r="B6" s="2"/>
      <c r="C6" s="3"/>
      <c r="D6" s="3"/>
      <c r="E6" s="3"/>
      <c r="F6" s="3"/>
      <c r="G6" s="3"/>
      <c r="H6" s="3"/>
      <c r="I6" s="3"/>
      <c r="J6" s="3"/>
    </row>
    <row r="7" spans="1:10" ht="12.75">
      <c r="A7" s="1"/>
      <c r="B7" s="2"/>
      <c r="C7" s="3"/>
      <c r="D7" s="3"/>
      <c r="E7" s="3"/>
      <c r="F7" s="3"/>
      <c r="G7" s="3"/>
      <c r="H7" s="3"/>
      <c r="I7" s="3"/>
      <c r="J7" s="3"/>
    </row>
    <row r="8" spans="1:10" ht="12.75">
      <c r="A8" s="1"/>
      <c r="B8" s="2"/>
      <c r="C8" s="3"/>
      <c r="D8" s="3"/>
      <c r="E8" s="3"/>
      <c r="F8" s="3"/>
      <c r="G8" s="3"/>
      <c r="H8" s="3"/>
      <c r="I8" s="3"/>
      <c r="J8" s="3"/>
    </row>
    <row r="9" spans="1:10" ht="12.75">
      <c r="A9" s="1"/>
      <c r="B9" s="2"/>
      <c r="C9" s="3"/>
      <c r="D9" s="3"/>
      <c r="E9" s="3"/>
      <c r="F9" s="3"/>
      <c r="G9" s="3"/>
      <c r="H9" s="3"/>
      <c r="I9" s="3"/>
      <c r="J9" s="3"/>
    </row>
    <row r="10" ht="12.75">
      <c r="A10" s="1"/>
    </row>
    <row r="11" spans="1:8" ht="12.75">
      <c r="A11" s="1"/>
      <c r="C11" t="s">
        <v>7</v>
      </c>
      <c r="D11" t="s">
        <v>8</v>
      </c>
      <c r="E11" t="s">
        <v>9</v>
      </c>
      <c r="F11" t="s">
        <v>10</v>
      </c>
      <c r="G11" t="s">
        <v>11</v>
      </c>
      <c r="H11" t="s">
        <v>12</v>
      </c>
    </row>
    <row r="12" spans="2:14" ht="12.75" customHeight="1">
      <c r="B12" s="4" t="s">
        <v>13</v>
      </c>
      <c r="C12" s="5">
        <v>34.177215189873415</v>
      </c>
      <c r="D12" s="5">
        <v>44.57831325301205</v>
      </c>
      <c r="E12" s="5">
        <v>58.69565217391305</v>
      </c>
      <c r="F12" s="5">
        <v>73.49397590361446</v>
      </c>
      <c r="G12" s="5">
        <v>77.90697674418604</v>
      </c>
      <c r="H12" s="5">
        <v>79.76190476190476</v>
      </c>
      <c r="I12" s="6"/>
      <c r="J12" s="6"/>
      <c r="K12" s="7"/>
      <c r="L12" s="7"/>
      <c r="M12" s="7"/>
      <c r="N12" s="7"/>
    </row>
    <row r="13" spans="2:10" ht="12.75">
      <c r="B13" t="s">
        <v>14</v>
      </c>
      <c r="C13" s="5">
        <v>40.50632911392405</v>
      </c>
      <c r="D13" s="5">
        <v>37.34939759036145</v>
      </c>
      <c r="E13" s="5">
        <v>25</v>
      </c>
      <c r="F13" s="5">
        <v>19.27710843373494</v>
      </c>
      <c r="G13" s="5">
        <v>17.441860465116278</v>
      </c>
      <c r="H13" s="5">
        <v>16.666666666666668</v>
      </c>
      <c r="I13" s="6"/>
      <c r="J13" s="6"/>
    </row>
    <row r="14" spans="2:10" ht="12.75">
      <c r="B14" t="s">
        <v>15</v>
      </c>
      <c r="C14" s="5">
        <v>12.658227848101266</v>
      </c>
      <c r="D14" s="5">
        <v>8.433734939759036</v>
      </c>
      <c r="E14" s="5">
        <v>9.782608695652174</v>
      </c>
      <c r="F14" s="5">
        <v>3.6144578313253013</v>
      </c>
      <c r="G14" s="5">
        <v>2.3255813953488373</v>
      </c>
      <c r="H14" s="5"/>
      <c r="I14" s="6"/>
      <c r="J14" s="6"/>
    </row>
    <row r="15" spans="2:10" ht="12.75">
      <c r="B15" t="s">
        <v>16</v>
      </c>
      <c r="C15" s="5">
        <v>12.658227848101266</v>
      </c>
      <c r="D15" s="5">
        <v>9.6</v>
      </c>
      <c r="E15" s="5">
        <v>6.521739130434782</v>
      </c>
      <c r="F15" s="5">
        <v>3.6144578313253013</v>
      </c>
      <c r="G15" s="5">
        <v>2.3255813953488373</v>
      </c>
      <c r="H15" s="5">
        <v>3.571428571428571</v>
      </c>
      <c r="I15" s="6"/>
      <c r="J15" s="6"/>
    </row>
    <row r="16" spans="4:8" ht="12.75">
      <c r="D16" s="5"/>
      <c r="G16" s="8"/>
      <c r="H16" s="8"/>
    </row>
    <row r="17" spans="3:8" ht="12.75">
      <c r="C17" s="5"/>
      <c r="D17" s="5"/>
      <c r="E17" s="5"/>
      <c r="F17" s="5"/>
      <c r="G17" s="5"/>
      <c r="H17" s="5"/>
    </row>
    <row r="18" ht="12.75">
      <c r="H18" s="5"/>
    </row>
    <row r="19" spans="2:8" ht="12.75">
      <c r="B19" s="4"/>
      <c r="C19" s="5"/>
      <c r="D19" s="5"/>
      <c r="E19" s="5"/>
      <c r="F19" s="5"/>
      <c r="G19" s="5"/>
      <c r="H19" s="5"/>
    </row>
    <row r="20" spans="3:8" ht="12.75" customHeight="1">
      <c r="C20" s="5"/>
      <c r="D20" s="5"/>
      <c r="E20" s="5"/>
      <c r="F20" s="5"/>
      <c r="G20" s="5"/>
      <c r="H20" s="5"/>
    </row>
    <row r="21" spans="3:8" ht="12.75">
      <c r="C21" s="5"/>
      <c r="D21" s="5"/>
      <c r="E21" s="5"/>
      <c r="F21" s="5"/>
      <c r="G21" s="5"/>
      <c r="H21" s="5"/>
    </row>
    <row r="22" spans="1:8" ht="12.75">
      <c r="A22" s="9"/>
      <c r="B22" s="9"/>
      <c r="C22" s="10"/>
      <c r="D22" s="10"/>
      <c r="E22" s="10"/>
      <c r="F22" s="10"/>
      <c r="G22" s="10"/>
      <c r="H22" s="10"/>
    </row>
    <row r="23" ht="12.75" customHeight="1"/>
  </sheetData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 topLeftCell="A1">
      <selection activeCell="A1" sqref="A1:B5"/>
    </sheetView>
  </sheetViews>
  <sheetFormatPr defaultColWidth="9.140625" defaultRowHeight="12.75"/>
  <cols>
    <col min="3" max="5" width="9.57421875" style="0" bestFit="1" customWidth="1"/>
  </cols>
  <sheetData>
    <row r="1" spans="1:2" ht="12.75">
      <c r="A1" t="s">
        <v>0</v>
      </c>
      <c r="B1" t="s">
        <v>43</v>
      </c>
    </row>
    <row r="2" spans="1:2" ht="12.75">
      <c r="A2" t="s">
        <v>2</v>
      </c>
      <c r="B2" t="s">
        <v>123</v>
      </c>
    </row>
    <row r="3" spans="1:2" ht="12.75">
      <c r="A3" t="s">
        <v>4</v>
      </c>
      <c r="B3" t="s">
        <v>124</v>
      </c>
    </row>
    <row r="4" spans="1:2" ht="12.75">
      <c r="A4" s="1"/>
      <c r="B4" s="2"/>
    </row>
    <row r="5" spans="1:2" ht="12.75">
      <c r="A5" s="1" t="s">
        <v>5</v>
      </c>
      <c r="B5" s="2" t="s">
        <v>6</v>
      </c>
    </row>
    <row r="12" spans="2:5" ht="12.75">
      <c r="B12" s="34"/>
      <c r="C12" s="34"/>
      <c r="D12" s="34"/>
      <c r="E12" s="34"/>
    </row>
    <row r="13" spans="2:5" ht="12.75">
      <c r="B13" s="130"/>
      <c r="C13" s="78" t="s">
        <v>40</v>
      </c>
      <c r="D13" s="78" t="s">
        <v>20</v>
      </c>
      <c r="E13" s="78" t="s">
        <v>38</v>
      </c>
    </row>
    <row r="14" spans="2:5" ht="12.75">
      <c r="B14" s="131">
        <v>2012</v>
      </c>
      <c r="C14" s="91">
        <v>93.54838709677419</v>
      </c>
      <c r="D14" s="91">
        <v>93.51851851851852</v>
      </c>
      <c r="E14" s="91">
        <v>97.58064516129032</v>
      </c>
    </row>
    <row r="15" spans="2:5" ht="12.75">
      <c r="B15" s="132" t="s">
        <v>90</v>
      </c>
      <c r="C15" s="90">
        <v>88.88888888888889</v>
      </c>
      <c r="D15" s="90">
        <v>94.28571428571429</v>
      </c>
      <c r="E15" s="90">
        <v>98.33333333333333</v>
      </c>
    </row>
    <row r="16" spans="2:5" ht="12.75">
      <c r="B16" s="34">
        <v>2014</v>
      </c>
      <c r="C16" s="5">
        <v>89.1304347826087</v>
      </c>
      <c r="D16" s="5">
        <v>93.63057324840764</v>
      </c>
      <c r="E16" s="5">
        <v>98.07692307692308</v>
      </c>
    </row>
    <row r="17" spans="2:5" ht="12.75">
      <c r="B17" s="34"/>
      <c r="C17" s="34"/>
      <c r="D17" s="34"/>
      <c r="E17" s="34"/>
    </row>
  </sheetData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 topLeftCell="A1">
      <selection activeCell="A1" sqref="A1:B5"/>
    </sheetView>
  </sheetViews>
  <sheetFormatPr defaultColWidth="9.140625" defaultRowHeight="12.75"/>
  <cols>
    <col min="1" max="1" width="37.00390625" style="11" customWidth="1"/>
    <col min="2" max="2" width="21.28125" style="11" customWidth="1"/>
    <col min="3" max="16384" width="9.140625" style="11" customWidth="1"/>
  </cols>
  <sheetData>
    <row r="1" spans="1:2" ht="12.75">
      <c r="A1" t="s">
        <v>0</v>
      </c>
      <c r="B1" t="s">
        <v>125</v>
      </c>
    </row>
    <row r="2" spans="1:2" ht="12.75">
      <c r="A2" t="s">
        <v>2</v>
      </c>
      <c r="B2" t="s">
        <v>34</v>
      </c>
    </row>
    <row r="3" spans="1:2" ht="12.75">
      <c r="A3" t="s">
        <v>4</v>
      </c>
      <c r="B3" t="s">
        <v>126</v>
      </c>
    </row>
    <row r="4" spans="1:2" ht="12.75">
      <c r="A4" s="1"/>
      <c r="B4" s="2"/>
    </row>
    <row r="5" spans="1:2" ht="12.75">
      <c r="A5" s="1" t="s">
        <v>5</v>
      </c>
      <c r="B5" s="2" t="s">
        <v>6</v>
      </c>
    </row>
    <row r="6" spans="4:5" ht="12.75">
      <c r="D6" s="17"/>
      <c r="E6" s="17"/>
    </row>
    <row r="7" spans="1:5" ht="12.75">
      <c r="A7" s="12"/>
      <c r="B7" s="13" t="s">
        <v>19</v>
      </c>
      <c r="C7" s="18" t="s">
        <v>20</v>
      </c>
      <c r="D7" s="19"/>
      <c r="E7" s="17"/>
    </row>
    <row r="8" spans="1:5" ht="12.75">
      <c r="A8" s="14" t="s">
        <v>31</v>
      </c>
      <c r="B8" s="20">
        <v>0.17204301075268816</v>
      </c>
      <c r="C8" s="21">
        <v>0.3441558441558441</v>
      </c>
      <c r="D8" s="22"/>
      <c r="E8" s="17"/>
    </row>
    <row r="9" spans="1:5" ht="12.75">
      <c r="A9" s="16" t="s">
        <v>32</v>
      </c>
      <c r="B9" s="20">
        <v>0.3440860215053763</v>
      </c>
      <c r="C9" s="21">
        <v>0.5064935064935066</v>
      </c>
      <c r="D9" s="17"/>
      <c r="E9" s="17"/>
    </row>
    <row r="10" spans="1:5" ht="12.75">
      <c r="A10" s="16" t="s">
        <v>33</v>
      </c>
      <c r="B10" s="20">
        <v>0.6129032258064516</v>
      </c>
      <c r="C10" s="21">
        <v>0.8051948051948052</v>
      </c>
      <c r="D10" s="17"/>
      <c r="E10" s="17"/>
    </row>
    <row r="11" spans="1:5" ht="12.75">
      <c r="A11" s="12"/>
      <c r="B11" s="23"/>
      <c r="C11" s="24"/>
      <c r="D11" s="19"/>
      <c r="E11" s="17"/>
    </row>
    <row r="12" spans="1:5" ht="12.75">
      <c r="A12" s="14"/>
      <c r="B12" s="15"/>
      <c r="C12" s="25"/>
      <c r="D12" s="22"/>
      <c r="E12" s="17"/>
    </row>
    <row r="13" spans="4:5" ht="12.75">
      <c r="D13" s="17"/>
      <c r="E13" s="17"/>
    </row>
  </sheetData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workbookViewId="0" topLeftCell="A7">
      <selection activeCell="L40" sqref="L40"/>
    </sheetView>
  </sheetViews>
  <sheetFormatPr defaultColWidth="9.140625" defaultRowHeight="12.75"/>
  <sheetData>
    <row r="2" ht="12.75">
      <c r="A2" t="s">
        <v>127</v>
      </c>
    </row>
    <row r="7" spans="1:2" ht="12.75">
      <c r="A7" t="s">
        <v>0</v>
      </c>
      <c r="B7" t="s">
        <v>131</v>
      </c>
    </row>
    <row r="8" spans="1:2" ht="12.75">
      <c r="A8" t="s">
        <v>2</v>
      </c>
      <c r="B8" t="s">
        <v>128</v>
      </c>
    </row>
    <row r="9" spans="1:5" ht="12.75">
      <c r="A9" t="s">
        <v>4</v>
      </c>
      <c r="B9" t="s">
        <v>132</v>
      </c>
      <c r="C9" s="33"/>
      <c r="D9" s="33"/>
      <c r="E9" s="33"/>
    </row>
    <row r="10" spans="1:5" ht="12.75">
      <c r="A10" s="1"/>
      <c r="B10" s="2"/>
      <c r="C10" s="33"/>
      <c r="D10" s="33"/>
      <c r="E10" s="33"/>
    </row>
    <row r="11" spans="1:2" ht="12.75">
      <c r="A11" s="1" t="s">
        <v>5</v>
      </c>
      <c r="B11" s="2" t="s">
        <v>6</v>
      </c>
    </row>
    <row r="12" ht="12.75">
      <c r="A12" t="s">
        <v>128</v>
      </c>
    </row>
    <row r="13" spans="2:4" ht="12.75">
      <c r="B13" s="74"/>
      <c r="C13" s="98" t="s">
        <v>19</v>
      </c>
      <c r="D13" s="99" t="s">
        <v>20</v>
      </c>
    </row>
    <row r="14" spans="2:4" ht="24">
      <c r="B14" s="57" t="s">
        <v>129</v>
      </c>
      <c r="C14" s="50">
        <v>0.7</v>
      </c>
      <c r="D14" s="133">
        <v>0.8181818181818182</v>
      </c>
    </row>
    <row r="15" spans="2:4" ht="13.5" thickBot="1">
      <c r="B15" s="55" t="s">
        <v>130</v>
      </c>
      <c r="C15" s="134">
        <v>0.9375</v>
      </c>
      <c r="D15" s="135">
        <v>0.9534883720930233</v>
      </c>
    </row>
    <row r="16" ht="13.5" thickTop="1"/>
  </sheetData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 topLeftCell="A1">
      <selection activeCell="B3" sqref="B3"/>
    </sheetView>
  </sheetViews>
  <sheetFormatPr defaultColWidth="9.140625" defaultRowHeight="12.75"/>
  <sheetData>
    <row r="1" spans="1:2" ht="12.75">
      <c r="A1" t="s">
        <v>0</v>
      </c>
      <c r="B1" t="s">
        <v>242</v>
      </c>
    </row>
    <row r="2" spans="1:2" ht="12.75">
      <c r="A2" t="s">
        <v>2</v>
      </c>
      <c r="B2" t="s">
        <v>279</v>
      </c>
    </row>
    <row r="3" spans="1:2" ht="12.75">
      <c r="A3" t="s">
        <v>4</v>
      </c>
      <c r="B3" t="s">
        <v>280</v>
      </c>
    </row>
    <row r="4" spans="1:2" ht="12.75">
      <c r="A4" s="1"/>
      <c r="B4" s="2"/>
    </row>
    <row r="5" spans="1:2" ht="12.75">
      <c r="A5" s="1" t="s">
        <v>5</v>
      </c>
      <c r="B5" s="2" t="s">
        <v>6</v>
      </c>
    </row>
    <row r="11" spans="2:9" ht="12.75">
      <c r="B11" s="247" t="s">
        <v>40</v>
      </c>
      <c r="C11" s="247"/>
      <c r="D11" s="97"/>
      <c r="E11" s="247" t="s">
        <v>20</v>
      </c>
      <c r="F11" s="247"/>
      <c r="G11" s="97"/>
      <c r="H11" s="247" t="s">
        <v>38</v>
      </c>
      <c r="I11" s="247"/>
    </row>
    <row r="12" spans="2:10" ht="12.75">
      <c r="B12">
        <v>2012</v>
      </c>
      <c r="C12">
        <v>2013</v>
      </c>
      <c r="D12">
        <v>2014</v>
      </c>
      <c r="E12">
        <v>2012</v>
      </c>
      <c r="F12">
        <v>2013</v>
      </c>
      <c r="G12">
        <v>2014</v>
      </c>
      <c r="H12">
        <v>2012</v>
      </c>
      <c r="I12">
        <v>2013</v>
      </c>
      <c r="J12">
        <v>2014</v>
      </c>
    </row>
    <row r="13" spans="1:10" ht="12.75">
      <c r="A13" s="36" t="s">
        <v>73</v>
      </c>
      <c r="B13" s="102">
        <v>22.58064516129032</v>
      </c>
      <c r="C13" s="102">
        <v>39.285714285714285</v>
      </c>
      <c r="D13" s="5">
        <v>31.5217391304348</v>
      </c>
      <c r="E13" s="102">
        <v>50.46728971962617</v>
      </c>
      <c r="F13" s="102">
        <v>56.48854961832062</v>
      </c>
      <c r="G13" s="5">
        <v>66.6666666666667</v>
      </c>
      <c r="H13" s="102">
        <v>63.63636363636365</v>
      </c>
      <c r="I13" s="102">
        <v>73.72881355932203</v>
      </c>
      <c r="J13" s="5">
        <v>76.76767676767676</v>
      </c>
    </row>
    <row r="14" spans="1:10" ht="12.75">
      <c r="A14" s="36" t="s">
        <v>74</v>
      </c>
      <c r="B14" s="102">
        <v>41.935483870967744</v>
      </c>
      <c r="C14" s="102">
        <v>37.5</v>
      </c>
      <c r="D14" s="5">
        <v>46.7391304347826</v>
      </c>
      <c r="E14" s="102">
        <v>28.037383177570092</v>
      </c>
      <c r="F14" s="102">
        <v>32.06106870229008</v>
      </c>
      <c r="G14" s="5">
        <v>23.5294117647059</v>
      </c>
      <c r="H14" s="102">
        <v>30.57851239669421</v>
      </c>
      <c r="I14" s="102">
        <v>22.88135593220339</v>
      </c>
      <c r="J14" s="5">
        <v>18.181818181818183</v>
      </c>
    </row>
    <row r="16" spans="2:9" ht="12.75">
      <c r="B16" s="248"/>
      <c r="C16" s="248"/>
      <c r="D16" s="248"/>
      <c r="E16" s="248"/>
      <c r="F16" s="136"/>
      <c r="G16" s="97"/>
      <c r="H16" s="247"/>
      <c r="I16" s="247"/>
    </row>
    <row r="18" spans="1:9" ht="12.75">
      <c r="A18" s="36"/>
      <c r="B18" s="5"/>
      <c r="C18" s="5"/>
      <c r="D18" s="5"/>
      <c r="E18" s="5"/>
      <c r="G18" s="5"/>
      <c r="H18" s="5"/>
      <c r="I18" s="5"/>
    </row>
    <row r="19" spans="1:9" ht="12.75">
      <c r="A19" s="36"/>
      <c r="B19" s="5"/>
      <c r="C19" s="5"/>
      <c r="D19" s="5"/>
      <c r="E19" s="5"/>
      <c r="G19" s="5"/>
      <c r="H19" s="5"/>
      <c r="I19" s="5"/>
    </row>
    <row r="20" spans="5:10" ht="12.75">
      <c r="E20" s="5"/>
      <c r="H20" s="5"/>
      <c r="I20" s="5"/>
      <c r="J20" s="5"/>
    </row>
    <row r="21" spans="5:10" ht="12.75">
      <c r="E21" s="5"/>
      <c r="H21" s="5"/>
      <c r="I21" s="5"/>
      <c r="J21" s="5"/>
    </row>
  </sheetData>
  <mergeCells count="6">
    <mergeCell ref="B11:C11"/>
    <mergeCell ref="E11:F11"/>
    <mergeCell ref="H11:I11"/>
    <mergeCell ref="B16:C16"/>
    <mergeCell ref="D16:E16"/>
    <mergeCell ref="H16:I16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5"/>
  <sheetViews>
    <sheetView workbookViewId="0" topLeftCell="A1">
      <selection activeCell="B3" sqref="B3"/>
    </sheetView>
  </sheetViews>
  <sheetFormatPr defaultColWidth="9.140625" defaultRowHeight="12.75"/>
  <sheetData>
    <row r="1" spans="1:2" ht="12.75">
      <c r="A1" t="s">
        <v>0</v>
      </c>
      <c r="B1" t="s">
        <v>263</v>
      </c>
    </row>
    <row r="2" spans="1:2" ht="12.75">
      <c r="A2" t="s">
        <v>2</v>
      </c>
      <c r="B2" t="s">
        <v>135</v>
      </c>
    </row>
    <row r="3" spans="1:2" ht="12.75">
      <c r="A3" t="s">
        <v>4</v>
      </c>
      <c r="B3" t="s">
        <v>281</v>
      </c>
    </row>
    <row r="4" spans="1:2" ht="12.75">
      <c r="A4" s="1"/>
      <c r="B4" s="2"/>
    </row>
    <row r="5" spans="1:2" ht="12.75">
      <c r="A5" s="1" t="s">
        <v>5</v>
      </c>
      <c r="B5" s="2" t="s">
        <v>6</v>
      </c>
    </row>
    <row r="11" spans="2:9" ht="12.75">
      <c r="B11" s="247"/>
      <c r="C11" s="247"/>
      <c r="D11" s="97"/>
      <c r="E11" s="247"/>
      <c r="F11" s="247"/>
      <c r="G11" s="97"/>
      <c r="H11" s="247"/>
      <c r="I11" s="247"/>
    </row>
    <row r="13" spans="1:10" ht="12.75">
      <c r="A13" s="36"/>
      <c r="B13" s="102"/>
      <c r="C13" s="102"/>
      <c r="D13" s="5"/>
      <c r="E13" s="102"/>
      <c r="F13" s="102"/>
      <c r="G13" s="5"/>
      <c r="H13" s="102"/>
      <c r="I13" s="102"/>
      <c r="J13" s="5"/>
    </row>
    <row r="14" spans="1:10" ht="12.75">
      <c r="A14" s="36"/>
      <c r="B14" s="102"/>
      <c r="C14" s="102"/>
      <c r="D14" s="5"/>
      <c r="E14" s="102"/>
      <c r="F14" s="102"/>
      <c r="G14" s="5"/>
      <c r="H14" s="102"/>
      <c r="I14" s="102"/>
      <c r="J14" s="5"/>
    </row>
    <row r="16" spans="2:9" ht="12.75">
      <c r="B16" s="248" t="s">
        <v>19</v>
      </c>
      <c r="C16" s="248"/>
      <c r="D16" s="248" t="s">
        <v>20</v>
      </c>
      <c r="E16" s="248"/>
      <c r="F16" s="136"/>
      <c r="G16" s="97"/>
      <c r="H16" s="247"/>
      <c r="I16" s="247"/>
    </row>
    <row r="17" spans="2:5" ht="12.75">
      <c r="B17" t="s">
        <v>133</v>
      </c>
      <c r="C17" t="s">
        <v>134</v>
      </c>
      <c r="D17" t="s">
        <v>133</v>
      </c>
      <c r="E17" t="s">
        <v>134</v>
      </c>
    </row>
    <row r="18" spans="1:9" ht="12.75">
      <c r="A18" s="36" t="s">
        <v>73</v>
      </c>
      <c r="B18" s="5">
        <v>20.652173913043477</v>
      </c>
      <c r="C18" s="5">
        <v>18.478260869565215</v>
      </c>
      <c r="D18" s="5">
        <v>39.869281045751634</v>
      </c>
      <c r="E18" s="5">
        <v>58.82352941176471</v>
      </c>
      <c r="G18" s="5"/>
      <c r="H18" s="5"/>
      <c r="I18" s="5"/>
    </row>
    <row r="19" spans="1:9" ht="12.75">
      <c r="A19" s="36" t="s">
        <v>74</v>
      </c>
      <c r="B19" s="5">
        <v>51.08695652173913</v>
      </c>
      <c r="C19" s="5">
        <v>19.565217391304348</v>
      </c>
      <c r="D19" s="5">
        <v>36.60130718954248</v>
      </c>
      <c r="E19" s="5">
        <v>17.647058823529413</v>
      </c>
      <c r="G19" s="5"/>
      <c r="H19" s="5"/>
      <c r="I19" s="5"/>
    </row>
    <row r="20" spans="5:10" ht="12.75">
      <c r="E20" s="5"/>
      <c r="H20" s="5"/>
      <c r="I20" s="5"/>
      <c r="J20" s="5"/>
    </row>
    <row r="21" spans="5:10" ht="12.75">
      <c r="E21" s="5"/>
      <c r="H21" s="5"/>
      <c r="I21" s="5"/>
      <c r="J21" s="5"/>
    </row>
    <row r="27" s="9" customFormat="1" ht="12.75"/>
    <row r="28" s="9" customFormat="1" ht="12.75"/>
    <row r="29" spans="1:12" s="9" customFormat="1" ht="12.75">
      <c r="A29" s="249"/>
      <c r="B29" s="249"/>
      <c r="C29" s="250"/>
      <c r="D29" s="250"/>
      <c r="E29" s="250"/>
      <c r="F29" s="250"/>
      <c r="G29" s="250"/>
      <c r="H29" s="250"/>
      <c r="I29" s="250"/>
      <c r="J29" s="250"/>
      <c r="K29" s="250"/>
      <c r="L29" s="250"/>
    </row>
    <row r="30" spans="1:12" s="9" customFormat="1" ht="12.75">
      <c r="A30" s="249"/>
      <c r="B30" s="249"/>
      <c r="C30" s="250"/>
      <c r="D30" s="250"/>
      <c r="E30" s="250"/>
      <c r="F30" s="250"/>
      <c r="G30" s="250"/>
      <c r="H30" s="250"/>
      <c r="I30" s="250"/>
      <c r="J30" s="250"/>
      <c r="K30" s="250"/>
      <c r="L30" s="250"/>
    </row>
    <row r="31" spans="1:12" s="9" customFormat="1" ht="12.75">
      <c r="A31" s="249"/>
      <c r="B31" s="249"/>
      <c r="C31" s="137"/>
      <c r="D31" s="137"/>
      <c r="E31" s="137"/>
      <c r="F31" s="137"/>
      <c r="G31" s="137"/>
      <c r="H31" s="137"/>
      <c r="I31" s="137"/>
      <c r="J31" s="137"/>
      <c r="K31" s="137"/>
      <c r="L31" s="137"/>
    </row>
    <row r="32" spans="1:12" s="9" customFormat="1" ht="12.75">
      <c r="A32" s="251"/>
      <c r="B32" s="2"/>
      <c r="C32" s="138"/>
      <c r="D32" s="138"/>
      <c r="E32" s="139"/>
      <c r="F32" s="138"/>
      <c r="G32" s="138"/>
      <c r="H32" s="139"/>
      <c r="I32" s="138"/>
      <c r="J32" s="139"/>
      <c r="K32" s="138"/>
      <c r="L32" s="139"/>
    </row>
    <row r="33" spans="1:12" s="9" customFormat="1" ht="12.75">
      <c r="A33" s="251"/>
      <c r="B33" s="2"/>
      <c r="C33" s="138"/>
      <c r="D33" s="138"/>
      <c r="E33" s="139"/>
      <c r="F33" s="138"/>
      <c r="G33" s="138"/>
      <c r="H33" s="139"/>
      <c r="I33" s="138"/>
      <c r="J33" s="139"/>
      <c r="K33" s="138"/>
      <c r="L33" s="139"/>
    </row>
    <row r="34" spans="1:12" s="9" customFormat="1" ht="12.75">
      <c r="A34" s="251"/>
      <c r="B34" s="2"/>
      <c r="C34" s="138"/>
      <c r="D34" s="138"/>
      <c r="E34" s="139"/>
      <c r="F34" s="138"/>
      <c r="G34" s="138"/>
      <c r="H34" s="139"/>
      <c r="I34" s="138"/>
      <c r="J34" s="139"/>
      <c r="K34" s="138"/>
      <c r="L34" s="139"/>
    </row>
    <row r="35" spans="1:12" s="9" customFormat="1" ht="12.75">
      <c r="A35" s="251"/>
      <c r="B35" s="2"/>
      <c r="C35" s="138"/>
      <c r="D35" s="138"/>
      <c r="E35" s="139"/>
      <c r="F35" s="138"/>
      <c r="G35" s="138"/>
      <c r="H35" s="139"/>
      <c r="I35" s="138"/>
      <c r="J35" s="139"/>
      <c r="K35" s="138"/>
      <c r="L35" s="139"/>
    </row>
    <row r="36" spans="1:12" s="9" customFormat="1" ht="12.75">
      <c r="A36" s="251"/>
      <c r="B36" s="2"/>
      <c r="C36" s="138"/>
      <c r="D36" s="138"/>
      <c r="E36" s="139"/>
      <c r="F36" s="138"/>
      <c r="G36" s="138"/>
      <c r="H36" s="139"/>
      <c r="I36" s="138"/>
      <c r="J36" s="139"/>
      <c r="K36" s="138"/>
      <c r="L36" s="139"/>
    </row>
    <row r="37" spans="1:12" s="9" customFormat="1" ht="12.75">
      <c r="A37" s="251"/>
      <c r="B37" s="2"/>
      <c r="C37" s="138"/>
      <c r="D37" s="138"/>
      <c r="E37" s="139"/>
      <c r="F37" s="138"/>
      <c r="G37" s="138"/>
      <c r="H37" s="139"/>
      <c r="I37" s="138"/>
      <c r="J37" s="139"/>
      <c r="K37" s="138"/>
      <c r="L37" s="139"/>
    </row>
    <row r="38" spans="1:12" s="9" customFormat="1" ht="12.75">
      <c r="A38" s="251"/>
      <c r="B38" s="2"/>
      <c r="C38" s="138"/>
      <c r="D38" s="138"/>
      <c r="E38" s="139"/>
      <c r="F38" s="138"/>
      <c r="G38" s="138"/>
      <c r="H38" s="139"/>
      <c r="I38" s="138"/>
      <c r="J38" s="139"/>
      <c r="K38" s="138"/>
      <c r="L38" s="139"/>
    </row>
    <row r="39" spans="1:12" s="9" customFormat="1" ht="12.75">
      <c r="A39" s="251"/>
      <c r="B39" s="2"/>
      <c r="C39" s="138"/>
      <c r="D39" s="138"/>
      <c r="E39" s="139"/>
      <c r="F39" s="138"/>
      <c r="G39" s="138"/>
      <c r="H39" s="139"/>
      <c r="I39" s="138"/>
      <c r="J39" s="139"/>
      <c r="K39" s="138"/>
      <c r="L39" s="139"/>
    </row>
    <row r="40" spans="1:12" s="9" customFormat="1" ht="12.75">
      <c r="A40" s="251"/>
      <c r="B40" s="2"/>
      <c r="C40" s="138"/>
      <c r="D40" s="138"/>
      <c r="E40" s="139"/>
      <c r="F40" s="138"/>
      <c r="G40" s="138"/>
      <c r="H40" s="139"/>
      <c r="I40" s="138"/>
      <c r="J40" s="139"/>
      <c r="K40" s="138"/>
      <c r="L40" s="139"/>
    </row>
    <row r="41" spans="1:12" s="9" customFormat="1" ht="12.75">
      <c r="A41" s="251"/>
      <c r="B41" s="2"/>
      <c r="C41" s="138"/>
      <c r="D41" s="138"/>
      <c r="E41" s="139"/>
      <c r="F41" s="140"/>
      <c r="G41" s="140"/>
      <c r="H41" s="139"/>
      <c r="I41" s="138"/>
      <c r="J41" s="139"/>
      <c r="K41" s="138"/>
      <c r="L41" s="139"/>
    </row>
    <row r="42" spans="1:12" s="9" customFormat="1" ht="12.75">
      <c r="A42" s="251"/>
      <c r="B42" s="2"/>
      <c r="C42" s="138"/>
      <c r="D42" s="138"/>
      <c r="E42" s="139"/>
      <c r="F42" s="138"/>
      <c r="G42" s="138"/>
      <c r="H42" s="139"/>
      <c r="I42" s="138"/>
      <c r="J42" s="139"/>
      <c r="K42" s="138"/>
      <c r="L42" s="139"/>
    </row>
    <row r="43" spans="1:12" s="9" customFormat="1" ht="12.75">
      <c r="A43" s="251"/>
      <c r="B43" s="2"/>
      <c r="C43" s="138"/>
      <c r="D43" s="138"/>
      <c r="E43" s="139"/>
      <c r="F43" s="138"/>
      <c r="G43" s="138"/>
      <c r="H43" s="139"/>
      <c r="I43" s="138"/>
      <c r="J43" s="139"/>
      <c r="K43" s="138"/>
      <c r="L43" s="139"/>
    </row>
    <row r="44" spans="1:12" s="9" customFormat="1" ht="12.75">
      <c r="A44" s="251"/>
      <c r="B44" s="2"/>
      <c r="C44" s="138"/>
      <c r="D44" s="138"/>
      <c r="E44" s="139"/>
      <c r="F44" s="138"/>
      <c r="G44" s="138"/>
      <c r="H44" s="139"/>
      <c r="I44" s="138"/>
      <c r="J44" s="139"/>
      <c r="K44" s="138"/>
      <c r="L44" s="139"/>
    </row>
    <row r="45" spans="1:12" s="9" customFormat="1" ht="12.75">
      <c r="A45" s="251"/>
      <c r="B45" s="2"/>
      <c r="C45" s="138"/>
      <c r="D45" s="138"/>
      <c r="E45" s="139"/>
      <c r="F45" s="138"/>
      <c r="G45" s="138"/>
      <c r="H45" s="139"/>
      <c r="I45" s="138"/>
      <c r="J45" s="139"/>
      <c r="K45" s="138"/>
      <c r="L45" s="139"/>
    </row>
    <row r="46" spans="1:12" s="9" customFormat="1" ht="12.75">
      <c r="A46" s="251"/>
      <c r="B46" s="2"/>
      <c r="C46" s="138"/>
      <c r="D46" s="138"/>
      <c r="E46" s="139"/>
      <c r="F46" s="138"/>
      <c r="G46" s="138"/>
      <c r="H46" s="139"/>
      <c r="I46" s="138"/>
      <c r="J46" s="139"/>
      <c r="K46" s="138"/>
      <c r="L46" s="139"/>
    </row>
    <row r="47" spans="1:12" s="9" customFormat="1" ht="12.75">
      <c r="A47" s="251"/>
      <c r="B47" s="2"/>
      <c r="C47" s="138"/>
      <c r="D47" s="138"/>
      <c r="E47" s="139"/>
      <c r="F47" s="138"/>
      <c r="G47" s="138"/>
      <c r="H47" s="139"/>
      <c r="I47" s="138"/>
      <c r="J47" s="139"/>
      <c r="K47" s="138"/>
      <c r="L47" s="139"/>
    </row>
    <row r="48" spans="1:12" s="9" customFormat="1" ht="12.75">
      <c r="A48" s="251"/>
      <c r="B48" s="2"/>
      <c r="C48" s="138"/>
      <c r="D48" s="138"/>
      <c r="E48" s="139"/>
      <c r="F48" s="138"/>
      <c r="G48" s="138"/>
      <c r="H48" s="139"/>
      <c r="I48" s="138"/>
      <c r="J48" s="139"/>
      <c r="K48" s="138"/>
      <c r="L48" s="139"/>
    </row>
    <row r="49" spans="1:12" s="9" customFormat="1" ht="12.75">
      <c r="A49" s="251"/>
      <c r="B49" s="2"/>
      <c r="C49" s="138"/>
      <c r="D49" s="138"/>
      <c r="E49" s="139"/>
      <c r="F49" s="140"/>
      <c r="G49" s="140"/>
      <c r="H49" s="139"/>
      <c r="I49" s="138"/>
      <c r="J49" s="139"/>
      <c r="K49" s="138"/>
      <c r="L49" s="139"/>
    </row>
    <row r="50" spans="1:12" s="9" customFormat="1" ht="12.75">
      <c r="A50" s="251"/>
      <c r="B50" s="2"/>
      <c r="C50" s="138"/>
      <c r="D50" s="138"/>
      <c r="E50" s="139"/>
      <c r="F50" s="138"/>
      <c r="G50" s="138"/>
      <c r="H50" s="139"/>
      <c r="I50" s="138"/>
      <c r="J50" s="139"/>
      <c r="K50" s="138"/>
      <c r="L50" s="139"/>
    </row>
    <row r="51" spans="1:12" s="9" customFormat="1" ht="12.75">
      <c r="A51" s="251"/>
      <c r="B51" s="2"/>
      <c r="C51" s="138"/>
      <c r="D51" s="138"/>
      <c r="E51" s="139"/>
      <c r="F51" s="138"/>
      <c r="G51" s="138"/>
      <c r="H51" s="139"/>
      <c r="I51" s="138"/>
      <c r="J51" s="139"/>
      <c r="K51" s="138"/>
      <c r="L51" s="139"/>
    </row>
    <row r="52" spans="1:12" s="9" customFormat="1" ht="12.75">
      <c r="A52" s="251"/>
      <c r="B52" s="2"/>
      <c r="C52" s="138"/>
      <c r="D52" s="138"/>
      <c r="E52" s="139"/>
      <c r="F52" s="138"/>
      <c r="G52" s="138"/>
      <c r="H52" s="139"/>
      <c r="I52" s="138"/>
      <c r="J52" s="139"/>
      <c r="K52" s="138"/>
      <c r="L52" s="139"/>
    </row>
    <row r="53" spans="1:12" s="9" customFormat="1" ht="12.75">
      <c r="A53" s="251"/>
      <c r="B53" s="2"/>
      <c r="C53" s="138"/>
      <c r="D53" s="138"/>
      <c r="E53" s="139"/>
      <c r="F53" s="138"/>
      <c r="G53" s="138"/>
      <c r="H53" s="139"/>
      <c r="I53" s="138"/>
      <c r="J53" s="139"/>
      <c r="K53" s="138"/>
      <c r="L53" s="139"/>
    </row>
    <row r="54" spans="1:12" s="9" customFormat="1" ht="12.75">
      <c r="A54" s="251"/>
      <c r="B54" s="2"/>
      <c r="C54" s="138"/>
      <c r="D54" s="138"/>
      <c r="E54" s="139"/>
      <c r="F54" s="138"/>
      <c r="G54" s="138"/>
      <c r="H54" s="139"/>
      <c r="I54" s="138"/>
      <c r="J54" s="139"/>
      <c r="K54" s="138"/>
      <c r="L54" s="139"/>
    </row>
    <row r="55" spans="1:12" s="9" customFormat="1" ht="12.75">
      <c r="A55" s="251"/>
      <c r="B55" s="2"/>
      <c r="C55" s="138"/>
      <c r="D55" s="138"/>
      <c r="E55" s="139"/>
      <c r="F55" s="138"/>
      <c r="G55" s="138"/>
      <c r="H55" s="139"/>
      <c r="I55" s="138"/>
      <c r="J55" s="139"/>
      <c r="K55" s="138"/>
      <c r="L55" s="139"/>
    </row>
    <row r="56" s="9" customFormat="1" ht="12.75"/>
    <row r="57" s="9" customFormat="1" ht="12.75"/>
    <row r="58" spans="1:20" s="9" customFormat="1" ht="12.75">
      <c r="A58" s="249"/>
      <c r="B58" s="249"/>
      <c r="C58" s="250"/>
      <c r="D58" s="250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  <c r="R58" s="250"/>
      <c r="S58" s="250"/>
      <c r="T58" s="250"/>
    </row>
    <row r="59" spans="1:20" s="9" customFormat="1" ht="12.75">
      <c r="A59" s="249"/>
      <c r="B59" s="249"/>
      <c r="C59" s="250"/>
      <c r="D59" s="250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  <c r="R59" s="250"/>
      <c r="S59" s="250"/>
      <c r="T59" s="250"/>
    </row>
    <row r="60" spans="1:20" s="9" customFormat="1" ht="12.75">
      <c r="A60" s="249"/>
      <c r="B60" s="249"/>
      <c r="C60" s="250"/>
      <c r="D60" s="250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</row>
    <row r="61" spans="1:20" s="9" customFormat="1" ht="12.75">
      <c r="A61" s="249"/>
      <c r="B61" s="249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</row>
    <row r="62" spans="1:20" s="9" customFormat="1" ht="12.75">
      <c r="A62" s="249"/>
      <c r="B62" s="249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</row>
    <row r="63" spans="1:20" s="9" customFormat="1" ht="12.75">
      <c r="A63" s="251"/>
      <c r="B63" s="2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</row>
    <row r="64" spans="1:20" s="9" customFormat="1" ht="12.75">
      <c r="A64" s="251"/>
      <c r="B64" s="2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</row>
    <row r="65" spans="1:20" s="9" customFormat="1" ht="12.75">
      <c r="A65" s="251"/>
      <c r="B65" s="2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</row>
    <row r="66" spans="1:20" s="9" customFormat="1" ht="12.75">
      <c r="A66" s="251"/>
      <c r="B66" s="2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</row>
    <row r="67" spans="1:20" s="9" customFormat="1" ht="12.75">
      <c r="A67" s="251"/>
      <c r="B67" s="2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</row>
    <row r="68" spans="1:20" s="9" customFormat="1" ht="12.75">
      <c r="A68" s="251"/>
      <c r="B68" s="2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</row>
    <row r="69" spans="1:20" s="9" customFormat="1" ht="12.75">
      <c r="A69" s="251"/>
      <c r="B69" s="2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</row>
    <row r="70" spans="1:20" s="9" customFormat="1" ht="12.75">
      <c r="A70" s="251"/>
      <c r="B70" s="2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</row>
    <row r="71" spans="1:20" s="9" customFormat="1" ht="12.75">
      <c r="A71" s="251"/>
      <c r="B71" s="2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</row>
    <row r="72" s="9" customFormat="1" ht="12.75"/>
    <row r="73" s="9" customFormat="1" ht="12.75"/>
    <row r="74" s="9" customFormat="1" ht="12.75">
      <c r="J74" s="141"/>
    </row>
    <row r="75" ht="12.75">
      <c r="J75" s="33"/>
    </row>
  </sheetData>
  <mergeCells count="22">
    <mergeCell ref="A63:A71"/>
    <mergeCell ref="A32:A39"/>
    <mergeCell ref="A40:A47"/>
    <mergeCell ref="A48:A55"/>
    <mergeCell ref="A58:B62"/>
    <mergeCell ref="C58:T58"/>
    <mergeCell ref="C59:K59"/>
    <mergeCell ref="L59:T59"/>
    <mergeCell ref="C60:K60"/>
    <mergeCell ref="L60:T60"/>
    <mergeCell ref="A29:B31"/>
    <mergeCell ref="C29:L29"/>
    <mergeCell ref="C30:E30"/>
    <mergeCell ref="F30:H30"/>
    <mergeCell ref="I30:J30"/>
    <mergeCell ref="K30:L30"/>
    <mergeCell ref="B11:C11"/>
    <mergeCell ref="E11:F11"/>
    <mergeCell ref="H11:I11"/>
    <mergeCell ref="B16:C16"/>
    <mergeCell ref="D16:E16"/>
    <mergeCell ref="H16:I16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 topLeftCell="A1">
      <selection activeCell="A1" sqref="A1:B5"/>
    </sheetView>
  </sheetViews>
  <sheetFormatPr defaultColWidth="9.140625" defaultRowHeight="12.75"/>
  <sheetData>
    <row r="1" spans="1:2" ht="12.75">
      <c r="A1" t="s">
        <v>0</v>
      </c>
      <c r="B1" t="s">
        <v>282</v>
      </c>
    </row>
    <row r="2" spans="1:2" ht="12.75">
      <c r="A2" t="s">
        <v>2</v>
      </c>
      <c r="B2" s="36" t="s">
        <v>285</v>
      </c>
    </row>
    <row r="3" spans="1:2" ht="12.75">
      <c r="A3" t="s">
        <v>4</v>
      </c>
      <c r="B3" t="s">
        <v>283</v>
      </c>
    </row>
    <row r="4" spans="1:2" ht="12.75">
      <c r="A4" s="1"/>
      <c r="B4" s="2"/>
    </row>
    <row r="5" spans="1:2" ht="24">
      <c r="A5" s="1" t="s">
        <v>5</v>
      </c>
      <c r="B5" s="2" t="s">
        <v>42</v>
      </c>
    </row>
    <row r="10" spans="3:14" ht="12.75">
      <c r="C10" s="252" t="s">
        <v>40</v>
      </c>
      <c r="D10" s="253"/>
      <c r="E10" s="253"/>
      <c r="F10" s="253"/>
      <c r="G10" s="254" t="s">
        <v>20</v>
      </c>
      <c r="H10" s="253"/>
      <c r="I10" s="253"/>
      <c r="J10" s="253"/>
      <c r="K10" s="254" t="s">
        <v>38</v>
      </c>
      <c r="L10" s="253"/>
      <c r="M10" s="253"/>
      <c r="N10" s="253"/>
    </row>
    <row r="11" spans="3:14" ht="12.75">
      <c r="C11">
        <v>2011</v>
      </c>
      <c r="D11">
        <v>2012</v>
      </c>
      <c r="E11">
        <v>2013</v>
      </c>
      <c r="F11">
        <v>2014</v>
      </c>
      <c r="G11">
        <v>2011</v>
      </c>
      <c r="H11">
        <v>2012</v>
      </c>
      <c r="I11">
        <v>2013</v>
      </c>
      <c r="J11">
        <v>2014</v>
      </c>
      <c r="K11">
        <v>2011</v>
      </c>
      <c r="L11">
        <v>2012</v>
      </c>
      <c r="M11">
        <v>2013</v>
      </c>
      <c r="N11">
        <v>2014</v>
      </c>
    </row>
    <row r="12" spans="2:14" ht="12.75">
      <c r="B12" t="s">
        <v>284</v>
      </c>
      <c r="C12" s="5">
        <v>9.446111111111112</v>
      </c>
      <c r="D12" s="5">
        <v>12.572222222222221</v>
      </c>
      <c r="E12" s="5">
        <v>11.593484680693983</v>
      </c>
      <c r="F12" s="242">
        <v>17.401434294871795</v>
      </c>
      <c r="G12" s="5">
        <v>20.58216677955897</v>
      </c>
      <c r="H12" s="5">
        <v>22.716031508811255</v>
      </c>
      <c r="I12" s="5">
        <v>19.436086844809864</v>
      </c>
      <c r="J12" s="242">
        <v>22.329060286534993</v>
      </c>
      <c r="K12" s="5">
        <v>24.339962560722803</v>
      </c>
      <c r="L12" s="5">
        <v>21.991861471861487</v>
      </c>
      <c r="M12" s="5">
        <v>20.858807716635038</v>
      </c>
      <c r="N12" s="242">
        <v>28.859865765512065</v>
      </c>
    </row>
    <row r="13" spans="2:14" ht="12.75">
      <c r="B13" t="s">
        <v>36</v>
      </c>
      <c r="C13" s="5"/>
      <c r="D13" s="5">
        <v>1.8735632183908044</v>
      </c>
      <c r="E13" s="5">
        <v>2.7169811320754715</v>
      </c>
      <c r="F13" s="242">
        <v>2.8377659574468073</v>
      </c>
      <c r="G13" s="5">
        <v>4.1875</v>
      </c>
      <c r="H13" s="5">
        <v>5.8769470404984405</v>
      </c>
      <c r="I13" s="5">
        <v>6.287179487179487</v>
      </c>
      <c r="J13" s="242">
        <v>6.81847133757962</v>
      </c>
      <c r="K13" s="5">
        <v>8.530112044817932</v>
      </c>
      <c r="L13" s="5">
        <v>7.785014005602236</v>
      </c>
      <c r="M13" s="5">
        <v>8.490740740740739</v>
      </c>
      <c r="N13" s="242">
        <v>10.629725085910652</v>
      </c>
    </row>
  </sheetData>
  <mergeCells count="3">
    <mergeCell ref="C10:F10"/>
    <mergeCell ref="G10:J10"/>
    <mergeCell ref="K10:N10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 topLeftCell="A1">
      <selection activeCell="A1" sqref="A1:B5"/>
    </sheetView>
  </sheetViews>
  <sheetFormatPr defaultColWidth="9.140625" defaultRowHeight="12.75"/>
  <cols>
    <col min="1" max="1" width="30.57421875" style="26" customWidth="1"/>
    <col min="2" max="16384" width="9.140625" style="26" customWidth="1"/>
  </cols>
  <sheetData>
    <row r="1" spans="1:2" ht="12.75">
      <c r="A1" t="s">
        <v>0</v>
      </c>
      <c r="B1" t="s">
        <v>261</v>
      </c>
    </row>
    <row r="2" spans="1:2" ht="12.75">
      <c r="A2" t="s">
        <v>2</v>
      </c>
      <c r="B2" s="36" t="s">
        <v>286</v>
      </c>
    </row>
    <row r="3" spans="1:2" ht="12.75">
      <c r="A3" t="s">
        <v>4</v>
      </c>
      <c r="B3" t="s">
        <v>287</v>
      </c>
    </row>
    <row r="4" spans="1:2" ht="12.75">
      <c r="A4" s="1"/>
      <c r="B4" s="153"/>
    </row>
    <row r="5" spans="1:2" ht="24">
      <c r="A5" s="1" t="s">
        <v>5</v>
      </c>
      <c r="B5" s="153" t="s">
        <v>42</v>
      </c>
    </row>
    <row r="7" ht="12.75">
      <c r="A7" s="26" t="s">
        <v>35</v>
      </c>
    </row>
    <row r="8" spans="2:9" ht="12.75">
      <c r="B8" s="255" t="s">
        <v>19</v>
      </c>
      <c r="C8" s="256"/>
      <c r="D8" s="256"/>
      <c r="E8" s="256"/>
      <c r="F8" s="256" t="s">
        <v>20</v>
      </c>
      <c r="G8" s="256"/>
      <c r="H8" s="256"/>
      <c r="I8" s="257"/>
    </row>
    <row r="9" spans="2:9" ht="24">
      <c r="B9" s="27"/>
      <c r="C9" s="28" t="s">
        <v>130</v>
      </c>
      <c r="D9" s="28" t="s">
        <v>129</v>
      </c>
      <c r="E9" s="28"/>
      <c r="F9" s="27"/>
      <c r="G9" s="246" t="s">
        <v>130</v>
      </c>
      <c r="H9" s="246" t="s">
        <v>129</v>
      </c>
      <c r="I9" s="28"/>
    </row>
    <row r="10" spans="1:10" ht="12.75">
      <c r="A10" s="26" t="s">
        <v>36</v>
      </c>
      <c r="B10" s="32"/>
      <c r="C10" s="32">
        <v>1.9749999999999999</v>
      </c>
      <c r="D10" s="32">
        <v>2.9970760233918123</v>
      </c>
      <c r="E10" s="32"/>
      <c r="F10" s="32"/>
      <c r="G10" s="32">
        <v>3.8257575757575757</v>
      </c>
      <c r="H10" s="32">
        <v>7.768817204301076</v>
      </c>
      <c r="I10" s="32"/>
      <c r="J10" s="32"/>
    </row>
    <row r="11" spans="1:10" ht="12.75">
      <c r="A11" s="26" t="s">
        <v>37</v>
      </c>
      <c r="B11" s="32"/>
      <c r="C11" s="32">
        <v>22.15833333333333</v>
      </c>
      <c r="D11" s="32">
        <v>17.23288288288288</v>
      </c>
      <c r="E11" s="32"/>
      <c r="F11" s="32"/>
      <c r="G11" s="32">
        <v>28.018270944741534</v>
      </c>
      <c r="H11" s="32">
        <v>21.43992642897568</v>
      </c>
      <c r="I11" s="32"/>
      <c r="J11" s="32"/>
    </row>
  </sheetData>
  <mergeCells count="2">
    <mergeCell ref="B8:E8"/>
    <mergeCell ref="F8:I8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 topLeftCell="A1">
      <selection activeCell="D32" sqref="D32"/>
    </sheetView>
  </sheetViews>
  <sheetFormatPr defaultColWidth="9.140625" defaultRowHeight="12.75"/>
  <cols>
    <col min="1" max="1" width="42.28125" style="37" customWidth="1"/>
    <col min="2" max="16384" width="9.140625" style="37" customWidth="1"/>
  </cols>
  <sheetData>
    <row r="1" spans="1:2" ht="12.75">
      <c r="A1" t="s">
        <v>0</v>
      </c>
      <c r="B1" t="s">
        <v>288</v>
      </c>
    </row>
    <row r="2" spans="1:2" ht="12.75">
      <c r="A2" t="s">
        <v>2</v>
      </c>
      <c r="B2" s="36" t="s">
        <v>289</v>
      </c>
    </row>
    <row r="3" spans="1:2" ht="12.75">
      <c r="A3" t="s">
        <v>4</v>
      </c>
      <c r="B3" t="s">
        <v>290</v>
      </c>
    </row>
    <row r="4" spans="1:2" ht="12.75">
      <c r="A4" s="1"/>
      <c r="B4" s="243"/>
    </row>
    <row r="5" spans="1:2" ht="24">
      <c r="A5" s="1" t="s">
        <v>5</v>
      </c>
      <c r="B5" s="243" t="s">
        <v>42</v>
      </c>
    </row>
    <row r="6" ht="15" thickBot="1"/>
    <row r="7" spans="1:5" ht="15" thickTop="1">
      <c r="A7" s="258"/>
      <c r="B7" s="261" t="s">
        <v>48</v>
      </c>
      <c r="C7" s="262"/>
      <c r="D7" s="262"/>
      <c r="E7" s="263"/>
    </row>
    <row r="8" spans="1:5" ht="24">
      <c r="A8" s="259"/>
      <c r="B8" s="40" t="s">
        <v>45</v>
      </c>
      <c r="C8" s="39" t="s">
        <v>20</v>
      </c>
      <c r="D8" s="39" t="s">
        <v>38</v>
      </c>
      <c r="E8" s="48" t="s">
        <v>39</v>
      </c>
    </row>
    <row r="9" spans="1:5" ht="15" thickBot="1">
      <c r="A9" s="260"/>
      <c r="B9" s="47" t="s">
        <v>47</v>
      </c>
      <c r="C9" s="46" t="s">
        <v>47</v>
      </c>
      <c r="D9" s="46" t="s">
        <v>47</v>
      </c>
      <c r="E9" s="45" t="s">
        <v>47</v>
      </c>
    </row>
    <row r="10" spans="1:5" ht="61.5" thickBot="1" thickTop="1">
      <c r="A10" s="44" t="s">
        <v>46</v>
      </c>
      <c r="B10" s="43">
        <v>25</v>
      </c>
      <c r="C10" s="42">
        <v>40</v>
      </c>
      <c r="D10" s="42">
        <v>40</v>
      </c>
      <c r="E10" s="41"/>
    </row>
    <row r="11" spans="2:4" ht="15" thickTop="1">
      <c r="B11" s="40" t="s">
        <v>45</v>
      </c>
      <c r="C11" s="39" t="s">
        <v>20</v>
      </c>
      <c r="D11" s="39" t="s">
        <v>38</v>
      </c>
    </row>
    <row r="12" spans="1:4" ht="12.75">
      <c r="A12" s="37" t="s">
        <v>41</v>
      </c>
      <c r="B12" s="38">
        <f>B10</f>
        <v>25</v>
      </c>
      <c r="C12" s="38">
        <f>C10</f>
        <v>40</v>
      </c>
      <c r="D12" s="38">
        <f>D10</f>
        <v>40</v>
      </c>
    </row>
    <row r="13" spans="1:4" ht="12.75">
      <c r="A13" s="37" t="s">
        <v>44</v>
      </c>
      <c r="B13" s="38">
        <f>100-B12</f>
        <v>75</v>
      </c>
      <c r="C13" s="38">
        <f>100-C12</f>
        <v>60</v>
      </c>
      <c r="D13" s="38">
        <f>100-D12</f>
        <v>60</v>
      </c>
    </row>
  </sheetData>
  <mergeCells count="2">
    <mergeCell ref="A7:A9"/>
    <mergeCell ref="B7:E7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 topLeftCell="A1">
      <selection activeCell="B3" sqref="B3"/>
    </sheetView>
  </sheetViews>
  <sheetFormatPr defaultColWidth="9.140625" defaultRowHeight="12.75"/>
  <sheetData>
    <row r="1" spans="1:2" ht="12.75">
      <c r="A1" t="s">
        <v>0</v>
      </c>
      <c r="B1" t="s">
        <v>299</v>
      </c>
    </row>
    <row r="2" spans="1:2" ht="12.75">
      <c r="A2" t="s">
        <v>2</v>
      </c>
      <c r="B2" s="36" t="s">
        <v>300</v>
      </c>
    </row>
    <row r="3" spans="1:2" ht="12.75">
      <c r="A3" t="s">
        <v>4</v>
      </c>
      <c r="B3" t="s">
        <v>301</v>
      </c>
    </row>
    <row r="6" ht="12.75">
      <c r="B6" s="36" t="s">
        <v>215</v>
      </c>
    </row>
    <row r="7" ht="12.75">
      <c r="B7" s="36"/>
    </row>
    <row r="8" ht="12.75">
      <c r="B8" s="36"/>
    </row>
    <row r="9" ht="12.75">
      <c r="B9" s="36"/>
    </row>
    <row r="10" spans="3:6" ht="12.75">
      <c r="C10" s="255" t="s">
        <v>19</v>
      </c>
      <c r="D10" s="256"/>
      <c r="E10" s="256" t="s">
        <v>20</v>
      </c>
      <c r="F10" s="257"/>
    </row>
    <row r="11" spans="3:6" ht="36">
      <c r="C11" s="145" t="s">
        <v>218</v>
      </c>
      <c r="D11" s="146" t="s">
        <v>59</v>
      </c>
      <c r="E11" s="145" t="s">
        <v>218</v>
      </c>
      <c r="F11" s="146" t="s">
        <v>59</v>
      </c>
    </row>
    <row r="12" spans="2:6" ht="12.75">
      <c r="B12" s="36" t="s">
        <v>213</v>
      </c>
      <c r="C12" s="49">
        <v>0.4605263157894737</v>
      </c>
      <c r="D12" s="49">
        <v>0.625</v>
      </c>
      <c r="E12" s="49">
        <v>0.62</v>
      </c>
      <c r="F12" s="49">
        <v>0.6792452830188679</v>
      </c>
    </row>
    <row r="13" spans="2:6" ht="12.75">
      <c r="B13" s="36" t="s">
        <v>214</v>
      </c>
      <c r="C13" s="49">
        <v>0.3972602739726027</v>
      </c>
      <c r="D13" s="49">
        <v>0.6875</v>
      </c>
      <c r="E13" s="49">
        <v>0.49</v>
      </c>
      <c r="F13" s="49">
        <v>0.7169811320754718</v>
      </c>
    </row>
  </sheetData>
  <mergeCells count="2">
    <mergeCell ref="C10:D10"/>
    <mergeCell ref="E10:F10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workbookViewId="0" topLeftCell="A1">
      <selection activeCell="E43" sqref="E43"/>
    </sheetView>
  </sheetViews>
  <sheetFormatPr defaultColWidth="9.140625" defaultRowHeight="12.75"/>
  <sheetData>
    <row r="1" spans="1:2" ht="12.75">
      <c r="A1" t="s">
        <v>0</v>
      </c>
      <c r="B1" t="s">
        <v>292</v>
      </c>
    </row>
    <row r="2" spans="1:2" ht="12.75">
      <c r="A2" t="s">
        <v>2</v>
      </c>
      <c r="B2" t="s">
        <v>204</v>
      </c>
    </row>
    <row r="3" spans="1:2" ht="12.75">
      <c r="A3" t="s">
        <v>4</v>
      </c>
      <c r="B3" t="s">
        <v>293</v>
      </c>
    </row>
    <row r="4" spans="1:13" ht="12.75">
      <c r="A4" s="1"/>
      <c r="B4" s="143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</row>
    <row r="5" spans="1:13" ht="12.75">
      <c r="A5" s="1" t="s">
        <v>5</v>
      </c>
      <c r="B5" s="143" t="s">
        <v>6</v>
      </c>
      <c r="C5" s="155"/>
      <c r="D5" s="269"/>
      <c r="E5" s="269"/>
      <c r="F5" s="269"/>
      <c r="G5" s="269"/>
      <c r="H5" s="155"/>
      <c r="I5" s="155"/>
      <c r="J5" s="269"/>
      <c r="K5" s="269"/>
      <c r="L5" s="269"/>
      <c r="M5" s="269"/>
    </row>
    <row r="6" spans="3:13" ht="14.25">
      <c r="C6" s="155"/>
      <c r="D6" s="156"/>
      <c r="E6" s="156"/>
      <c r="F6" s="156"/>
      <c r="G6" s="157"/>
      <c r="H6" s="157"/>
      <c r="I6" s="157"/>
      <c r="J6" s="157"/>
      <c r="K6" s="157"/>
      <c r="L6" s="157"/>
      <c r="M6" s="157"/>
    </row>
    <row r="7" spans="3:13" ht="12.75">
      <c r="C7" s="155"/>
      <c r="D7" s="158"/>
      <c r="E7" s="158"/>
      <c r="F7" s="158"/>
      <c r="G7" s="155"/>
      <c r="H7" s="155"/>
      <c r="I7" s="155"/>
      <c r="J7" s="158"/>
      <c r="K7" s="158"/>
      <c r="L7" s="158"/>
      <c r="M7" s="158"/>
    </row>
    <row r="8" spans="3:13" ht="12.75">
      <c r="C8" s="155"/>
      <c r="D8" s="158"/>
      <c r="E8" s="158"/>
      <c r="F8" s="158"/>
      <c r="G8" s="155"/>
      <c r="H8" s="155"/>
      <c r="I8" s="155"/>
      <c r="J8" s="158"/>
      <c r="K8" s="158"/>
      <c r="L8" s="158"/>
      <c r="M8" s="158"/>
    </row>
    <row r="9" spans="3:13" ht="12.75">
      <c r="C9" s="155"/>
      <c r="D9" s="158"/>
      <c r="E9" s="158"/>
      <c r="F9" s="158"/>
      <c r="G9" s="155"/>
      <c r="H9" s="155"/>
      <c r="I9" s="155"/>
      <c r="J9" s="158"/>
      <c r="K9" s="158"/>
      <c r="L9" s="158"/>
      <c r="M9" s="158"/>
    </row>
    <row r="10" spans="3:13" ht="12.75">
      <c r="C10" s="155"/>
      <c r="D10" s="158"/>
      <c r="E10" s="158"/>
      <c r="F10" s="158"/>
      <c r="G10" s="155"/>
      <c r="H10" s="155"/>
      <c r="I10" s="155"/>
      <c r="J10" s="158"/>
      <c r="K10" s="158"/>
      <c r="L10" s="158"/>
      <c r="M10" s="158"/>
    </row>
    <row r="11" spans="3:13" ht="12.75">
      <c r="C11" s="155"/>
      <c r="D11" s="159"/>
      <c r="E11" s="159"/>
      <c r="F11" s="159"/>
      <c r="G11" s="155"/>
      <c r="H11" s="155"/>
      <c r="I11" s="155"/>
      <c r="J11" s="158"/>
      <c r="K11" s="158"/>
      <c r="L11" s="158"/>
      <c r="M11" s="158"/>
    </row>
    <row r="14" spans="4:12" ht="12.75">
      <c r="D14" s="270" t="s">
        <v>205</v>
      </c>
      <c r="E14" s="271"/>
      <c r="F14" s="160"/>
      <c r="G14" s="270" t="s">
        <v>20</v>
      </c>
      <c r="H14" s="271"/>
      <c r="I14" s="160"/>
      <c r="J14" s="270" t="s">
        <v>38</v>
      </c>
      <c r="K14" s="271"/>
      <c r="L14" s="161"/>
    </row>
    <row r="15" spans="4:12" ht="14.25">
      <c r="D15" s="162">
        <v>2009</v>
      </c>
      <c r="E15" s="163">
        <v>2013</v>
      </c>
      <c r="F15" s="164">
        <v>2014</v>
      </c>
      <c r="G15" s="162">
        <v>2009</v>
      </c>
      <c r="H15" s="163">
        <v>2013</v>
      </c>
      <c r="I15" s="164">
        <v>2014</v>
      </c>
      <c r="J15" s="165">
        <v>2009</v>
      </c>
      <c r="K15" s="163">
        <v>2013</v>
      </c>
      <c r="L15" s="164">
        <v>2014</v>
      </c>
    </row>
    <row r="16" spans="3:12" ht="12.75">
      <c r="C16" t="s">
        <v>13</v>
      </c>
      <c r="D16" s="166">
        <v>1.7857142857142856</v>
      </c>
      <c r="E16" s="167">
        <v>6.349206349206349</v>
      </c>
      <c r="F16" s="5">
        <v>10.204081632653061</v>
      </c>
      <c r="G16" s="166">
        <v>4.72972972972973</v>
      </c>
      <c r="H16" s="167">
        <v>16.428571428571427</v>
      </c>
      <c r="I16" s="5">
        <v>27.848101265822784</v>
      </c>
      <c r="J16" s="168"/>
      <c r="K16" s="167">
        <v>35.833333333333336</v>
      </c>
      <c r="L16" s="5">
        <v>40.74074074074075</v>
      </c>
    </row>
    <row r="17" spans="3:12" ht="12.75">
      <c r="C17" t="s">
        <v>14</v>
      </c>
      <c r="D17" s="166">
        <v>32.142857142857146</v>
      </c>
      <c r="E17" s="167">
        <v>33.333333333333336</v>
      </c>
      <c r="F17" s="5">
        <v>40.816326530612244</v>
      </c>
      <c r="G17" s="166">
        <v>33.78378378378378</v>
      </c>
      <c r="H17" s="167">
        <v>42.857142857142854</v>
      </c>
      <c r="I17" s="5">
        <v>39.24050632911393</v>
      </c>
      <c r="J17" s="168"/>
      <c r="K17" s="167">
        <v>49.166666666666664</v>
      </c>
      <c r="L17" s="5">
        <v>29.629629629629626</v>
      </c>
    </row>
    <row r="18" spans="3:12" ht="12.75">
      <c r="C18" t="s">
        <v>49</v>
      </c>
      <c r="D18" s="166">
        <v>38.392857142857146</v>
      </c>
      <c r="E18" s="167">
        <v>31.746031746031743</v>
      </c>
      <c r="F18" s="5">
        <v>30.612244897959183</v>
      </c>
      <c r="G18" s="166">
        <v>46.62162162162162</v>
      </c>
      <c r="H18" s="167">
        <v>30</v>
      </c>
      <c r="I18" s="5">
        <v>18.9873417721519</v>
      </c>
      <c r="J18" s="168"/>
      <c r="K18" s="167">
        <v>9.166666666666666</v>
      </c>
      <c r="L18" s="5">
        <v>15.74074074074074</v>
      </c>
    </row>
    <row r="19" spans="3:12" ht="12.75">
      <c r="C19" t="s">
        <v>27</v>
      </c>
      <c r="D19" s="166">
        <v>23.214285714285715</v>
      </c>
      <c r="E19" s="167">
        <v>22.22222222222222</v>
      </c>
      <c r="F19" s="5">
        <v>6.122448979591836</v>
      </c>
      <c r="G19" s="166">
        <v>12.837837837837837</v>
      </c>
      <c r="H19" s="167">
        <v>8.571428571428571</v>
      </c>
      <c r="I19" s="5">
        <v>8.227848101265822</v>
      </c>
      <c r="J19" s="168"/>
      <c r="K19" s="167">
        <v>5</v>
      </c>
      <c r="L19" s="5">
        <v>4.62962962962963</v>
      </c>
    </row>
    <row r="20" spans="3:12" ht="12.75">
      <c r="C20" t="s">
        <v>16</v>
      </c>
      <c r="D20" s="169">
        <f>100-D19-D18-D17-D16</f>
        <v>4.4642857142857</v>
      </c>
      <c r="E20" s="169">
        <f aca="true" t="shared" si="0" ref="E20:L20">100-E19-E18-E17-E16</f>
        <v>6.34920634920634</v>
      </c>
      <c r="F20" s="169">
        <f t="shared" si="0"/>
        <v>12.244897959183671</v>
      </c>
      <c r="G20" s="169">
        <f t="shared" si="0"/>
        <v>2.027027027027028</v>
      </c>
      <c r="H20" s="169">
        <f t="shared" si="0"/>
        <v>2.1428571428571495</v>
      </c>
      <c r="I20" s="169">
        <f t="shared" si="0"/>
        <v>5.696202531645561</v>
      </c>
      <c r="J20" s="169"/>
      <c r="K20" s="169">
        <f t="shared" si="0"/>
        <v>0.8333333333333286</v>
      </c>
      <c r="L20" s="169">
        <f t="shared" si="0"/>
        <v>9.259259259259245</v>
      </c>
    </row>
    <row r="23" ht="12.75">
      <c r="J23" t="s">
        <v>206</v>
      </c>
    </row>
    <row r="32" spans="1:2" ht="12.75">
      <c r="A32" t="s">
        <v>0</v>
      </c>
      <c r="B32" t="s">
        <v>297</v>
      </c>
    </row>
    <row r="33" spans="1:2" ht="12.75">
      <c r="A33" t="s">
        <v>2</v>
      </c>
      <c r="B33" t="s">
        <v>296</v>
      </c>
    </row>
    <row r="34" spans="1:2" ht="12.75">
      <c r="A34" t="s">
        <v>4</v>
      </c>
      <c r="B34" t="s">
        <v>298</v>
      </c>
    </row>
    <row r="35" spans="1:2" ht="12.75">
      <c r="A35" s="1"/>
      <c r="B35" s="243"/>
    </row>
    <row r="36" spans="1:2" ht="12.75">
      <c r="A36" s="1" t="s">
        <v>5</v>
      </c>
      <c r="B36" s="243" t="s">
        <v>6</v>
      </c>
    </row>
    <row r="41" ht="13.5" thickBot="1"/>
    <row r="42" ht="14.25" thickBot="1" thickTop="1">
      <c r="H42" s="170" t="s">
        <v>207</v>
      </c>
    </row>
    <row r="43" spans="8:13" ht="13.5" thickTop="1">
      <c r="H43" s="77"/>
      <c r="I43" s="76"/>
      <c r="J43" s="272" t="s">
        <v>18</v>
      </c>
      <c r="K43" s="273"/>
      <c r="L43" s="273"/>
      <c r="M43" s="274"/>
    </row>
    <row r="44" spans="8:13" ht="12.75">
      <c r="H44" s="75"/>
      <c r="I44" s="74"/>
      <c r="J44" s="255" t="s">
        <v>19</v>
      </c>
      <c r="K44" s="256"/>
      <c r="L44" s="256" t="s">
        <v>20</v>
      </c>
      <c r="M44" s="257"/>
    </row>
    <row r="45" spans="8:13" ht="24">
      <c r="H45" s="75"/>
      <c r="I45" s="74"/>
      <c r="J45" s="145" t="s">
        <v>208</v>
      </c>
      <c r="K45" s="146" t="s">
        <v>209</v>
      </c>
      <c r="L45" s="145" t="s">
        <v>208</v>
      </c>
      <c r="M45" s="146" t="s">
        <v>209</v>
      </c>
    </row>
    <row r="46" spans="8:13" ht="36">
      <c r="H46" s="171"/>
      <c r="I46" s="57" t="s">
        <v>30</v>
      </c>
      <c r="J46" s="305"/>
      <c r="K46" s="50"/>
      <c r="L46" s="50"/>
      <c r="M46" s="133"/>
    </row>
    <row r="47" spans="3:13" ht="12.75">
      <c r="C47" s="6">
        <f>J46+J47</f>
        <v>0.0945945945945946</v>
      </c>
      <c r="D47" s="6">
        <f aca="true" t="shared" si="1" ref="D47:F47">K46+K47</f>
        <v>0.125</v>
      </c>
      <c r="E47" s="6">
        <f t="shared" si="1"/>
        <v>0.13</v>
      </c>
      <c r="F47" s="6">
        <f t="shared" si="1"/>
        <v>0.5849056603773585</v>
      </c>
      <c r="H47" s="171"/>
      <c r="I47" s="57" t="s">
        <v>13</v>
      </c>
      <c r="J47" s="305">
        <v>0.0945945945945946</v>
      </c>
      <c r="K47" s="50">
        <v>0.125</v>
      </c>
      <c r="L47" s="50">
        <v>0.13</v>
      </c>
      <c r="M47" s="133">
        <v>0.5849056603773585</v>
      </c>
    </row>
    <row r="48" spans="8:13" ht="24">
      <c r="H48" s="171"/>
      <c r="I48" s="57" t="s">
        <v>14</v>
      </c>
      <c r="J48" s="305">
        <v>0.40540540540540543</v>
      </c>
      <c r="K48" s="50">
        <v>0.625</v>
      </c>
      <c r="L48" s="50">
        <v>0.45</v>
      </c>
      <c r="M48" s="133">
        <v>0.3018867924528302</v>
      </c>
    </row>
    <row r="49" spans="8:13" ht="24">
      <c r="H49" s="171"/>
      <c r="I49" s="57" t="s">
        <v>49</v>
      </c>
      <c r="J49" s="305">
        <v>0.36486486486486486</v>
      </c>
      <c r="K49" s="50">
        <v>0.125</v>
      </c>
      <c r="L49" s="50">
        <v>0.24</v>
      </c>
      <c r="M49" s="133">
        <v>0.07547169811320754</v>
      </c>
    </row>
    <row r="50" spans="8:13" ht="24">
      <c r="H50" s="171"/>
      <c r="I50" s="57" t="s">
        <v>27</v>
      </c>
      <c r="J50" s="305">
        <v>0.06756756756756757</v>
      </c>
      <c r="K50" s="50">
        <v>0.125</v>
      </c>
      <c r="L50" s="50">
        <v>0.1</v>
      </c>
      <c r="M50" s="133">
        <v>0.03773584905660377</v>
      </c>
    </row>
    <row r="51" spans="3:13" ht="12.75">
      <c r="C51" s="6">
        <f>1-J50-J49-J48-J47-J46</f>
        <v>0.06756756756756752</v>
      </c>
      <c r="D51" s="6">
        <f aca="true" t="shared" si="2" ref="D51:F51">1-K50-K49-K48-K47-K46</f>
        <v>0</v>
      </c>
      <c r="E51" s="6">
        <f t="shared" si="2"/>
        <v>0.08000000000000002</v>
      </c>
      <c r="F51" s="6">
        <f t="shared" si="2"/>
        <v>1.1102230246251565E-16</v>
      </c>
      <c r="H51" s="171"/>
      <c r="I51" s="57" t="s">
        <v>16</v>
      </c>
      <c r="J51" s="305">
        <v>0.06756756756756752</v>
      </c>
      <c r="K51" s="50"/>
      <c r="L51" s="50">
        <v>0.08000000000000002</v>
      </c>
      <c r="M51" s="133">
        <v>0</v>
      </c>
    </row>
    <row r="52" spans="8:13" ht="13.5" thickBot="1">
      <c r="H52" s="172"/>
      <c r="I52" s="55"/>
      <c r="J52" s="306"/>
      <c r="K52" s="134"/>
      <c r="L52" s="134"/>
      <c r="M52" s="135"/>
    </row>
    <row r="53" spans="8:13" ht="13.5" thickTop="1">
      <c r="H53" s="302"/>
      <c r="I53" s="303"/>
      <c r="J53" s="304"/>
      <c r="K53" s="304"/>
      <c r="L53" s="304"/>
      <c r="M53" s="304"/>
    </row>
    <row r="54" spans="1:13" ht="12.75">
      <c r="A54" t="s">
        <v>0</v>
      </c>
      <c r="B54" t="s">
        <v>291</v>
      </c>
      <c r="H54" s="302"/>
      <c r="I54" s="303"/>
      <c r="J54" s="304"/>
      <c r="K54" s="304"/>
      <c r="L54" s="304">
        <f>K51+K50</f>
        <v>0.125</v>
      </c>
      <c r="M54" s="304"/>
    </row>
    <row r="55" spans="1:13" ht="12.75">
      <c r="A55" t="s">
        <v>2</v>
      </c>
      <c r="B55" t="s">
        <v>294</v>
      </c>
      <c r="H55" s="302"/>
      <c r="I55" s="303"/>
      <c r="J55" s="304"/>
      <c r="K55" s="304"/>
      <c r="L55" s="304"/>
      <c r="M55" s="304"/>
    </row>
    <row r="56" spans="1:2" ht="12.75">
      <c r="A56" t="s">
        <v>4</v>
      </c>
      <c r="B56" t="s">
        <v>295</v>
      </c>
    </row>
    <row r="57" spans="1:2" ht="12.75">
      <c r="A57" s="1"/>
      <c r="B57" s="243"/>
    </row>
    <row r="58" spans="1:2" ht="13.5" thickBot="1">
      <c r="A58" s="1" t="s">
        <v>5</v>
      </c>
      <c r="B58" s="243" t="s">
        <v>6</v>
      </c>
    </row>
    <row r="59" spans="9:13" ht="13.5" thickTop="1">
      <c r="I59" s="76"/>
      <c r="J59" s="272" t="s">
        <v>18</v>
      </c>
      <c r="K59" s="273"/>
      <c r="L59" s="273"/>
      <c r="M59" s="274"/>
    </row>
    <row r="60" spans="9:13" ht="12.75">
      <c r="I60" s="74"/>
      <c r="J60" s="255" t="s">
        <v>19</v>
      </c>
      <c r="K60" s="256"/>
      <c r="L60" s="256" t="s">
        <v>20</v>
      </c>
      <c r="M60" s="257"/>
    </row>
    <row r="61" spans="9:13" ht="24">
      <c r="I61" s="74"/>
      <c r="J61" s="145" t="s">
        <v>57</v>
      </c>
      <c r="K61" s="146" t="s">
        <v>210</v>
      </c>
      <c r="L61" s="145" t="s">
        <v>57</v>
      </c>
      <c r="M61" s="146" t="s">
        <v>210</v>
      </c>
    </row>
    <row r="62" spans="8:13" ht="12.75">
      <c r="H62" s="171"/>
      <c r="I62" s="57"/>
      <c r="J62" s="305"/>
      <c r="K62" s="50"/>
      <c r="L62" s="50"/>
      <c r="M62" s="133"/>
    </row>
    <row r="63" spans="3:13" ht="12.75">
      <c r="C63" s="6">
        <f>J62+J63</f>
        <v>0.05</v>
      </c>
      <c r="D63" s="6">
        <f aca="true" t="shared" si="3" ref="D63">K62+K63</f>
        <v>0.125</v>
      </c>
      <c r="E63" s="6">
        <f aca="true" t="shared" si="4" ref="E63">L62+L63</f>
        <v>0.22727272727272727</v>
      </c>
      <c r="F63" s="6">
        <f aca="true" t="shared" si="5" ref="F63">M62+M63</f>
        <v>0.3023255813953488</v>
      </c>
      <c r="H63" s="171"/>
      <c r="I63" s="57" t="s">
        <v>13</v>
      </c>
      <c r="J63" s="305">
        <v>0.05</v>
      </c>
      <c r="K63" s="50">
        <v>0.125</v>
      </c>
      <c r="L63" s="50">
        <v>0.22727272727272727</v>
      </c>
      <c r="M63" s="133">
        <v>0.3023255813953488</v>
      </c>
    </row>
    <row r="64" spans="8:13" ht="24">
      <c r="H64" s="171"/>
      <c r="I64" s="57" t="s">
        <v>14</v>
      </c>
      <c r="J64" s="305">
        <v>0.5</v>
      </c>
      <c r="K64" s="50">
        <v>0.40625</v>
      </c>
      <c r="L64" s="50">
        <v>0.36363636363636365</v>
      </c>
      <c r="M64" s="133">
        <v>0.40310077519379844</v>
      </c>
    </row>
    <row r="65" spans="8:13" ht="24">
      <c r="H65" s="171"/>
      <c r="I65" s="57" t="s">
        <v>49</v>
      </c>
      <c r="J65" s="305">
        <v>0.2</v>
      </c>
      <c r="K65" s="50">
        <v>0.359375</v>
      </c>
      <c r="L65" s="50">
        <v>0.18181818181818182</v>
      </c>
      <c r="M65" s="133">
        <v>0.17829457364341086</v>
      </c>
    </row>
    <row r="66" spans="8:13" ht="24">
      <c r="H66" s="171"/>
      <c r="I66" s="57" t="s">
        <v>27</v>
      </c>
      <c r="J66" s="305">
        <v>0.15</v>
      </c>
      <c r="K66" s="50">
        <v>0.046875</v>
      </c>
      <c r="L66" s="50">
        <v>0.13636363636363635</v>
      </c>
      <c r="M66" s="133">
        <v>0.06976744186046512</v>
      </c>
    </row>
    <row r="67" spans="3:13" ht="12.75">
      <c r="C67" s="6">
        <f>1-J66-J65-J64-J63-J62</f>
        <v>0.09999999999999991</v>
      </c>
      <c r="D67" s="6">
        <f aca="true" t="shared" si="6" ref="D67">1-K66-K65-K64-K63-K62</f>
        <v>0.0625</v>
      </c>
      <c r="E67" s="6">
        <f aca="true" t="shared" si="7" ref="E67">1-L66-L65-L64-L63-L62</f>
        <v>0.09090909090909097</v>
      </c>
      <c r="F67" s="6">
        <f aca="true" t="shared" si="8" ref="F67">1-M66-M65-M64-M63-M62</f>
        <v>0.04651162790697677</v>
      </c>
      <c r="H67" s="171"/>
      <c r="I67" s="57" t="s">
        <v>16</v>
      </c>
      <c r="J67" s="305">
        <v>0.09999999999999991</v>
      </c>
      <c r="K67" s="50">
        <v>0.0625</v>
      </c>
      <c r="L67" s="50">
        <v>0.09090909090909097</v>
      </c>
      <c r="M67" s="133">
        <v>0.046511627906976744</v>
      </c>
    </row>
    <row r="68" spans="8:13" ht="13.5" thickBot="1">
      <c r="H68" s="172"/>
      <c r="I68" s="55"/>
      <c r="J68" s="305"/>
      <c r="K68" s="50"/>
      <c r="L68" s="50"/>
      <c r="M68" s="133"/>
    </row>
    <row r="69" ht="13.5" thickTop="1"/>
  </sheetData>
  <mergeCells count="11">
    <mergeCell ref="J43:M43"/>
    <mergeCell ref="J44:K44"/>
    <mergeCell ref="L44:M44"/>
    <mergeCell ref="J59:M59"/>
    <mergeCell ref="J60:K60"/>
    <mergeCell ref="L60:M60"/>
    <mergeCell ref="D5:G5"/>
    <mergeCell ref="J5:M5"/>
    <mergeCell ref="D14:E14"/>
    <mergeCell ref="G14:H14"/>
    <mergeCell ref="J14:K1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workbookViewId="0" topLeftCell="A1">
      <selection activeCell="B3" sqref="B3"/>
    </sheetView>
  </sheetViews>
  <sheetFormatPr defaultColWidth="9.140625" defaultRowHeight="12.75"/>
  <sheetData>
    <row r="1" spans="1:2" ht="12.75">
      <c r="A1" t="s">
        <v>0</v>
      </c>
      <c r="B1" t="s">
        <v>71</v>
      </c>
    </row>
    <row r="2" spans="1:2" ht="12.75">
      <c r="A2" t="s">
        <v>2</v>
      </c>
      <c r="B2" t="s">
        <v>72</v>
      </c>
    </row>
    <row r="3" spans="1:2" ht="12.75">
      <c r="A3" t="s">
        <v>4</v>
      </c>
      <c r="B3" t="s">
        <v>76</v>
      </c>
    </row>
    <row r="4" spans="1:2" ht="12.75">
      <c r="A4" s="1"/>
      <c r="B4" s="2"/>
    </row>
    <row r="5" spans="1:2" ht="12.75">
      <c r="A5" s="1" t="s">
        <v>5</v>
      </c>
      <c r="B5" s="2" t="s">
        <v>6</v>
      </c>
    </row>
    <row r="6" spans="3:17" ht="12.75">
      <c r="C6" s="247" t="s">
        <v>40</v>
      </c>
      <c r="D6" s="247"/>
      <c r="E6" s="94"/>
      <c r="F6" s="247" t="s">
        <v>20</v>
      </c>
      <c r="G6" s="247"/>
      <c r="H6" s="94"/>
      <c r="I6" s="247" t="s">
        <v>38</v>
      </c>
      <c r="J6" s="247"/>
      <c r="L6" s="34"/>
      <c r="M6" s="4"/>
      <c r="N6" s="4"/>
      <c r="O6" s="4"/>
      <c r="P6" s="95"/>
      <c r="Q6" s="34"/>
    </row>
    <row r="7" spans="3:17" ht="12.75">
      <c r="C7">
        <v>2012</v>
      </c>
      <c r="D7">
        <v>2013</v>
      </c>
      <c r="E7">
        <v>2014</v>
      </c>
      <c r="F7">
        <v>2012</v>
      </c>
      <c r="G7">
        <v>2013</v>
      </c>
      <c r="H7">
        <v>2014</v>
      </c>
      <c r="I7">
        <v>2012</v>
      </c>
      <c r="J7">
        <v>2013</v>
      </c>
      <c r="K7">
        <v>2014</v>
      </c>
      <c r="L7" s="34"/>
      <c r="M7" s="4"/>
      <c r="N7" s="96"/>
      <c r="O7" s="4"/>
      <c r="P7" s="95"/>
      <c r="Q7" s="34"/>
    </row>
    <row r="8" spans="2:17" ht="12.75">
      <c r="B8" s="36" t="s">
        <v>73</v>
      </c>
      <c r="C8" s="5">
        <v>77.41935483870968</v>
      </c>
      <c r="D8" s="5">
        <v>87.3015873015873</v>
      </c>
      <c r="E8" s="5">
        <v>90.625</v>
      </c>
      <c r="F8" s="5">
        <v>94.39252336448598</v>
      </c>
      <c r="G8" s="5">
        <v>94.96402877697842</v>
      </c>
      <c r="H8" s="5">
        <v>96.17834394904459</v>
      </c>
      <c r="I8" s="5">
        <v>96.06299212598425</v>
      </c>
      <c r="J8" s="5">
        <v>95.16129032258065</v>
      </c>
      <c r="K8" s="5">
        <v>94.39252336448598</v>
      </c>
      <c r="L8" s="34"/>
      <c r="M8" s="4"/>
      <c r="N8" s="96"/>
      <c r="O8" s="96"/>
      <c r="P8" s="96"/>
      <c r="Q8" s="34"/>
    </row>
    <row r="9" spans="2:17" ht="12.75">
      <c r="B9" s="36" t="s">
        <v>74</v>
      </c>
      <c r="C9" s="5">
        <v>19.35483870967742</v>
      </c>
      <c r="D9" s="5">
        <v>12.698412698412698</v>
      </c>
      <c r="E9" s="5">
        <v>9.375</v>
      </c>
      <c r="F9" s="5">
        <v>5.607476635514018</v>
      </c>
      <c r="G9" s="5">
        <v>3.597122302158273</v>
      </c>
      <c r="H9" s="5">
        <v>2.5477707006369426</v>
      </c>
      <c r="I9" s="5">
        <v>2.3622047244094486</v>
      </c>
      <c r="J9" s="5">
        <v>4.032258064516129</v>
      </c>
      <c r="K9" s="5">
        <v>4.672897196261682</v>
      </c>
      <c r="L9" s="34"/>
      <c r="M9" s="4"/>
      <c r="N9" s="96"/>
      <c r="O9" s="96"/>
      <c r="P9" s="96"/>
      <c r="Q9" s="34"/>
    </row>
    <row r="10" spans="5:17" ht="12.75">
      <c r="E10" s="5"/>
      <c r="F10" s="5"/>
      <c r="G10" s="5"/>
      <c r="H10" s="5"/>
      <c r="I10" s="5"/>
      <c r="J10" s="5"/>
      <c r="K10" s="5"/>
      <c r="L10" s="34"/>
      <c r="M10" s="4"/>
      <c r="N10" s="96"/>
      <c r="O10" s="96"/>
      <c r="P10" s="96"/>
      <c r="Q10" s="34"/>
    </row>
    <row r="11" spans="12:17" ht="12.75">
      <c r="L11" s="34"/>
      <c r="M11" s="4"/>
      <c r="N11" s="4"/>
      <c r="O11" s="96"/>
      <c r="P11" s="4"/>
      <c r="Q11" s="34"/>
    </row>
    <row r="12" spans="12:17" ht="12.75">
      <c r="L12" s="34"/>
      <c r="M12" s="4"/>
      <c r="N12" s="4"/>
      <c r="O12" s="4"/>
      <c r="P12" s="95"/>
      <c r="Q12" s="34"/>
    </row>
    <row r="13" spans="12:17" ht="12.75">
      <c r="L13" s="34"/>
      <c r="M13" s="4"/>
      <c r="N13" s="96"/>
      <c r="O13" s="96"/>
      <c r="P13" s="96"/>
      <c r="Q13" s="34"/>
    </row>
    <row r="14" spans="12:17" ht="12.75">
      <c r="L14" s="34"/>
      <c r="M14" s="4"/>
      <c r="N14" s="96"/>
      <c r="O14" s="96"/>
      <c r="P14" s="96"/>
      <c r="Q14" s="34"/>
    </row>
  </sheetData>
  <mergeCells count="3">
    <mergeCell ref="C6:D6"/>
    <mergeCell ref="F6:G6"/>
    <mergeCell ref="I6:J6"/>
  </mergeCells>
  <printOptions/>
  <pageMargins left="0.7" right="0.7" top="0.75" bottom="0.75" header="0.3" footer="0.3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 topLeftCell="A1">
      <selection activeCell="B3" sqref="B3"/>
    </sheetView>
  </sheetViews>
  <sheetFormatPr defaultColWidth="9.140625" defaultRowHeight="12.75"/>
  <sheetData>
    <row r="1" spans="1:2" ht="12.75">
      <c r="A1" t="s">
        <v>0</v>
      </c>
      <c r="B1" t="s">
        <v>302</v>
      </c>
    </row>
    <row r="2" spans="1:2" ht="12.75">
      <c r="A2" t="s">
        <v>2</v>
      </c>
      <c r="B2" s="36" t="s">
        <v>50</v>
      </c>
    </row>
    <row r="3" spans="1:2" ht="12.75">
      <c r="A3" t="s">
        <v>4</v>
      </c>
      <c r="B3" t="s">
        <v>303</v>
      </c>
    </row>
    <row r="4" spans="1:2" ht="12.75">
      <c r="A4" s="1"/>
      <c r="B4" s="2"/>
    </row>
    <row r="5" spans="1:2" ht="12.75">
      <c r="A5" s="1" t="s">
        <v>5</v>
      </c>
      <c r="B5" s="2" t="s">
        <v>6</v>
      </c>
    </row>
    <row r="8" spans="1:6" ht="12.75">
      <c r="A8" s="303"/>
      <c r="B8" s="304"/>
      <c r="C8" s="304"/>
      <c r="D8" s="307"/>
      <c r="E8" s="304"/>
      <c r="F8" s="52"/>
    </row>
    <row r="9" spans="1:6" ht="12.75">
      <c r="A9" s="303"/>
      <c r="B9" s="304"/>
      <c r="C9" s="304"/>
      <c r="D9" s="307"/>
      <c r="E9" s="304"/>
      <c r="F9" s="52"/>
    </row>
    <row r="10" spans="1:6" ht="12.75">
      <c r="A10" s="303"/>
      <c r="B10" s="304"/>
      <c r="C10" s="304"/>
      <c r="D10" s="307"/>
      <c r="E10" s="304"/>
      <c r="F10" s="52"/>
    </row>
    <row r="13" ht="12.75">
      <c r="A13" s="36" t="s">
        <v>50</v>
      </c>
    </row>
    <row r="14" spans="2:7" ht="12.75">
      <c r="B14" s="255" t="s">
        <v>19</v>
      </c>
      <c r="C14" s="256"/>
      <c r="D14" s="256" t="s">
        <v>20</v>
      </c>
      <c r="E14" s="257"/>
      <c r="F14" s="256" t="s">
        <v>38</v>
      </c>
      <c r="G14" s="256"/>
    </row>
    <row r="15" spans="2:7" ht="13.5" thickBot="1">
      <c r="B15" s="27">
        <v>2013</v>
      </c>
      <c r="C15" s="28">
        <v>2014</v>
      </c>
      <c r="D15" s="27">
        <v>2013</v>
      </c>
      <c r="E15" s="28">
        <v>2014</v>
      </c>
      <c r="F15" s="27">
        <v>2013</v>
      </c>
      <c r="G15" s="28">
        <v>2014</v>
      </c>
    </row>
    <row r="16" spans="1:6" ht="13.5" thickTop="1">
      <c r="A16" s="9" t="s">
        <v>13</v>
      </c>
      <c r="B16" s="51"/>
      <c r="C16" s="51"/>
      <c r="D16" s="51">
        <v>0.02857142857142857</v>
      </c>
      <c r="E16" s="51">
        <v>0.0196078431372549</v>
      </c>
      <c r="F16" s="49">
        <v>0.03333333333333333</v>
      </c>
    </row>
    <row r="17" spans="1:6" ht="12.75">
      <c r="A17" t="s">
        <v>14</v>
      </c>
      <c r="B17" s="50">
        <v>0.1111111111111111</v>
      </c>
      <c r="C17" s="50">
        <v>0.14444444444444446</v>
      </c>
      <c r="D17" s="50">
        <v>0.07857142857142857</v>
      </c>
      <c r="E17" s="50">
        <v>0.0457516339869281</v>
      </c>
      <c r="F17" s="49">
        <v>0.09166666666666666</v>
      </c>
    </row>
    <row r="18" spans="1:6" ht="12.75">
      <c r="A18" t="s">
        <v>49</v>
      </c>
      <c r="B18" s="50">
        <v>0.1746031746031746</v>
      </c>
      <c r="C18" s="50">
        <v>0.3222222222222222</v>
      </c>
      <c r="D18" s="50">
        <v>0.19285714285714284</v>
      </c>
      <c r="E18" s="50">
        <v>0.28104575163398693</v>
      </c>
      <c r="F18" s="49">
        <v>0.175</v>
      </c>
    </row>
    <row r="19" spans="1:6" ht="12.75">
      <c r="A19" t="s">
        <v>27</v>
      </c>
      <c r="B19" s="50">
        <v>0.4444444444444444</v>
      </c>
      <c r="C19" s="50">
        <v>0.34444444444444444</v>
      </c>
      <c r="D19" s="50">
        <v>0.4928571428571428</v>
      </c>
      <c r="E19" s="50">
        <v>0.411764705882353</v>
      </c>
      <c r="F19" s="49">
        <v>0.43333333333333335</v>
      </c>
    </row>
    <row r="20" spans="1:6" ht="12.75">
      <c r="A20" t="s">
        <v>16</v>
      </c>
      <c r="B20" s="50">
        <v>0.2698412698412699</v>
      </c>
      <c r="C20" s="50">
        <v>0.1888888888888889</v>
      </c>
      <c r="D20" s="50">
        <v>0.20714285714285716</v>
      </c>
      <c r="E20" s="50">
        <v>0.24183006535947713</v>
      </c>
      <c r="F20" s="49">
        <v>0.26666666666666666</v>
      </c>
    </row>
  </sheetData>
  <mergeCells count="3">
    <mergeCell ref="F14:G14"/>
    <mergeCell ref="B14:C14"/>
    <mergeCell ref="D14:E14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6"/>
  <sheetViews>
    <sheetView workbookViewId="0" topLeftCell="A1">
      <selection activeCell="A1" sqref="A1:B5"/>
    </sheetView>
  </sheetViews>
  <sheetFormatPr defaultColWidth="9.140625" defaultRowHeight="12.75"/>
  <sheetData>
    <row r="1" spans="1:2" ht="12.75">
      <c r="A1" t="s">
        <v>0</v>
      </c>
      <c r="B1" t="s">
        <v>304</v>
      </c>
    </row>
    <row r="2" spans="1:2" ht="12.75">
      <c r="A2" t="s">
        <v>2</v>
      </c>
      <c r="B2" t="s">
        <v>305</v>
      </c>
    </row>
    <row r="3" spans="1:2" ht="12.75">
      <c r="A3" t="s">
        <v>4</v>
      </c>
      <c r="B3" t="s">
        <v>309</v>
      </c>
    </row>
    <row r="4" spans="1:2" ht="12.75">
      <c r="A4" s="1"/>
      <c r="B4" s="243"/>
    </row>
    <row r="5" spans="1:2" ht="12.75">
      <c r="A5" s="1" t="s">
        <v>5</v>
      </c>
      <c r="B5" s="243" t="s">
        <v>6</v>
      </c>
    </row>
    <row r="7" spans="1:2" ht="12.75">
      <c r="A7" t="s">
        <v>0</v>
      </c>
      <c r="B7" t="s">
        <v>306</v>
      </c>
    </row>
    <row r="8" spans="1:2" ht="12.75">
      <c r="A8" t="s">
        <v>2</v>
      </c>
      <c r="B8" t="s">
        <v>307</v>
      </c>
    </row>
    <row r="9" spans="1:2" ht="12.75">
      <c r="A9" t="s">
        <v>4</v>
      </c>
      <c r="B9" t="s">
        <v>308</v>
      </c>
    </row>
    <row r="10" spans="1:2" ht="12.75">
      <c r="A10" s="1"/>
      <c r="B10" s="243"/>
    </row>
    <row r="11" spans="1:2" ht="12.75">
      <c r="A11" s="1" t="s">
        <v>5</v>
      </c>
      <c r="B11" s="243" t="s">
        <v>6</v>
      </c>
    </row>
    <row r="19" ht="13.5" thickBot="1"/>
    <row r="20" spans="1:6" ht="13.5" customHeight="1" thickTop="1">
      <c r="A20" s="77"/>
      <c r="B20" s="76"/>
      <c r="C20" s="284" t="s">
        <v>18</v>
      </c>
      <c r="D20" s="285"/>
      <c r="E20" s="285"/>
      <c r="F20" s="286"/>
    </row>
    <row r="21" spans="1:6" ht="12.75">
      <c r="A21" s="75"/>
      <c r="B21" s="74"/>
      <c r="C21" s="287" t="s">
        <v>19</v>
      </c>
      <c r="D21" s="288"/>
      <c r="E21" s="289" t="s">
        <v>20</v>
      </c>
      <c r="F21" s="290"/>
    </row>
    <row r="22" spans="1:6" ht="36.75" thickBot="1">
      <c r="A22" s="75"/>
      <c r="B22" s="74"/>
      <c r="C22" s="245" t="s">
        <v>60</v>
      </c>
      <c r="D22" s="246" t="s">
        <v>59</v>
      </c>
      <c r="E22" s="245" t="s">
        <v>60</v>
      </c>
      <c r="F22" s="246" t="s">
        <v>59</v>
      </c>
    </row>
    <row r="23" spans="1:7" ht="13.5" thickTop="1">
      <c r="A23" s="281" t="s">
        <v>58</v>
      </c>
      <c r="B23" s="57"/>
      <c r="C23" s="305"/>
      <c r="D23" s="50"/>
      <c r="E23" s="50"/>
      <c r="F23" s="133"/>
      <c r="G23" s="308">
        <v>7</v>
      </c>
    </row>
    <row r="24" spans="1:7" ht="12.75">
      <c r="A24" s="282"/>
      <c r="B24" s="57" t="s">
        <v>13</v>
      </c>
      <c r="C24" s="305"/>
      <c r="D24" s="50"/>
      <c r="E24" s="50">
        <v>0.01</v>
      </c>
      <c r="F24" s="133">
        <v>0.03773584905660377</v>
      </c>
      <c r="G24" s="308">
        <v>6</v>
      </c>
    </row>
    <row r="25" spans="1:7" ht="24">
      <c r="A25" s="282"/>
      <c r="B25" s="57" t="s">
        <v>14</v>
      </c>
      <c r="C25" s="305">
        <v>0.14864864864864866</v>
      </c>
      <c r="D25" s="50">
        <v>0.125</v>
      </c>
      <c r="E25" s="50">
        <v>0.05</v>
      </c>
      <c r="F25" s="133">
        <v>0.03773584905660377</v>
      </c>
      <c r="G25" s="308">
        <v>5</v>
      </c>
    </row>
    <row r="26" spans="1:7" ht="24">
      <c r="A26" s="282"/>
      <c r="B26" s="57" t="s">
        <v>49</v>
      </c>
      <c r="C26" s="305">
        <v>0.36486486486486486</v>
      </c>
      <c r="D26" s="50">
        <v>0.125</v>
      </c>
      <c r="E26" s="50">
        <v>0.28</v>
      </c>
      <c r="F26" s="133">
        <v>0.2830188679245283</v>
      </c>
      <c r="G26" s="308">
        <v>4</v>
      </c>
    </row>
    <row r="27" spans="1:7" ht="24">
      <c r="A27" s="282"/>
      <c r="B27" s="57" t="s">
        <v>27</v>
      </c>
      <c r="C27" s="305">
        <v>0.3108108108108108</v>
      </c>
      <c r="D27" s="50">
        <v>0.5</v>
      </c>
      <c r="E27" s="50">
        <v>0.4</v>
      </c>
      <c r="F27" s="133">
        <v>0.4339622641509434</v>
      </c>
      <c r="G27" s="308">
        <v>3</v>
      </c>
    </row>
    <row r="28" spans="1:7" ht="12.75">
      <c r="A28" s="282"/>
      <c r="B28" s="57" t="s">
        <v>16</v>
      </c>
      <c r="C28" s="305">
        <v>0.17567567567567569</v>
      </c>
      <c r="D28" s="50">
        <v>0.25</v>
      </c>
      <c r="E28" s="50">
        <v>0.26</v>
      </c>
      <c r="F28" s="133">
        <v>0.20754716981132076</v>
      </c>
      <c r="G28" s="308">
        <v>2</v>
      </c>
    </row>
    <row r="29" spans="1:7" ht="13.5" thickBot="1">
      <c r="A29" s="282"/>
      <c r="B29" s="55"/>
      <c r="C29" s="306"/>
      <c r="D29" s="134"/>
      <c r="E29" s="134"/>
      <c r="F29" s="135"/>
      <c r="G29" s="308">
        <v>1</v>
      </c>
    </row>
    <row r="30" ht="14.25" thickBot="1" thickTop="1">
      <c r="A30" s="283"/>
    </row>
    <row r="31" ht="13.5" thickTop="1"/>
    <row r="32" ht="12.75">
      <c r="C32" s="6">
        <f>C28+C29</f>
        <v>0.17567567567567569</v>
      </c>
    </row>
    <row r="35" ht="13.5" thickBot="1"/>
    <row r="36" spans="3:6" ht="13.5" thickTop="1">
      <c r="C36" s="272" t="s">
        <v>18</v>
      </c>
      <c r="D36" s="273"/>
      <c r="E36" s="273"/>
      <c r="F36" s="274"/>
    </row>
    <row r="37" spans="3:6" ht="12.75">
      <c r="C37" s="255" t="s">
        <v>19</v>
      </c>
      <c r="D37" s="256"/>
      <c r="E37" s="256" t="s">
        <v>20</v>
      </c>
      <c r="F37" s="257"/>
    </row>
    <row r="38" spans="3:6" ht="24">
      <c r="C38" s="245" t="s">
        <v>57</v>
      </c>
      <c r="D38" s="246" t="s">
        <v>56</v>
      </c>
      <c r="E38" s="245" t="s">
        <v>57</v>
      </c>
      <c r="F38" s="246" t="s">
        <v>56</v>
      </c>
    </row>
    <row r="39" spans="2:7" ht="12.75">
      <c r="B39" s="57"/>
      <c r="C39" s="305"/>
      <c r="D39" s="50"/>
      <c r="E39" s="50"/>
      <c r="F39" s="133"/>
      <c r="G39" s="308">
        <v>6</v>
      </c>
    </row>
    <row r="40" spans="2:7" ht="12.75">
      <c r="B40" s="57" t="s">
        <v>13</v>
      </c>
      <c r="C40" s="305"/>
      <c r="D40" s="50"/>
      <c r="E40" s="50">
        <v>0.045454545454545456</v>
      </c>
      <c r="F40" s="133">
        <v>0.015503875968992248</v>
      </c>
      <c r="G40" s="308">
        <v>5</v>
      </c>
    </row>
    <row r="41" spans="2:7" ht="24">
      <c r="B41" s="57" t="s">
        <v>14</v>
      </c>
      <c r="C41" s="305">
        <v>0.1</v>
      </c>
      <c r="D41" s="50">
        <v>0.16129032258064516</v>
      </c>
      <c r="E41" s="50">
        <v>0.045454545454545456</v>
      </c>
      <c r="F41" s="133">
        <v>0.03875968992248062</v>
      </c>
      <c r="G41" s="308">
        <v>4</v>
      </c>
    </row>
    <row r="42" spans="2:7" ht="24">
      <c r="B42" s="57" t="s">
        <v>49</v>
      </c>
      <c r="C42" s="305">
        <v>0.45</v>
      </c>
      <c r="D42" s="50">
        <v>0.2903225806451613</v>
      </c>
      <c r="E42" s="50">
        <v>0.18181818181818182</v>
      </c>
      <c r="F42" s="133">
        <v>0.3023255813953488</v>
      </c>
      <c r="G42" s="308">
        <v>3</v>
      </c>
    </row>
    <row r="43" spans="2:7" ht="24">
      <c r="B43" s="57" t="s">
        <v>27</v>
      </c>
      <c r="C43" s="305">
        <v>0.25</v>
      </c>
      <c r="D43" s="50">
        <v>0.3870967741935484</v>
      </c>
      <c r="E43" s="50">
        <v>0.45454545454545453</v>
      </c>
      <c r="F43" s="133">
        <v>0.40310077519379844</v>
      </c>
      <c r="G43" s="308">
        <v>2</v>
      </c>
    </row>
    <row r="44" spans="2:7" ht="12.75">
      <c r="B44" s="57" t="s">
        <v>16</v>
      </c>
      <c r="C44" s="305">
        <v>0.2</v>
      </c>
      <c r="D44" s="50">
        <v>0.16129032258064516</v>
      </c>
      <c r="E44" s="50">
        <v>0.2727272727272727</v>
      </c>
      <c r="F44" s="133">
        <v>0.24031007751937986</v>
      </c>
      <c r="G44" s="308">
        <v>1</v>
      </c>
    </row>
    <row r="45" ht="12.75">
      <c r="G45" s="308">
        <v>7</v>
      </c>
    </row>
    <row r="57" ht="13.5" thickBot="1"/>
    <row r="58" spans="1:14" ht="13.5" thickTop="1">
      <c r="A58" s="275"/>
      <c r="B58" s="276"/>
      <c r="C58" s="272" t="s">
        <v>18</v>
      </c>
      <c r="D58" s="273"/>
      <c r="E58" s="273"/>
      <c r="F58" s="273"/>
      <c r="G58" s="273"/>
      <c r="H58" s="273"/>
      <c r="I58" s="273"/>
      <c r="J58" s="273"/>
      <c r="K58" s="273"/>
      <c r="L58" s="273"/>
      <c r="M58" s="273"/>
      <c r="N58" s="274"/>
    </row>
    <row r="59" spans="1:14" ht="12.75">
      <c r="A59" s="277"/>
      <c r="B59" s="278"/>
      <c r="C59" s="255" t="s">
        <v>19</v>
      </c>
      <c r="D59" s="256"/>
      <c r="E59" s="256"/>
      <c r="F59" s="256"/>
      <c r="G59" s="256"/>
      <c r="H59" s="256"/>
      <c r="I59" s="256" t="s">
        <v>20</v>
      </c>
      <c r="J59" s="256"/>
      <c r="K59" s="256"/>
      <c r="L59" s="256"/>
      <c r="M59" s="256"/>
      <c r="N59" s="257"/>
    </row>
    <row r="60" spans="1:14" ht="12.75">
      <c r="A60" s="277"/>
      <c r="B60" s="278"/>
      <c r="C60" s="255" t="s">
        <v>24</v>
      </c>
      <c r="D60" s="256"/>
      <c r="E60" s="256"/>
      <c r="F60" s="256"/>
      <c r="G60" s="256"/>
      <c r="H60" s="256"/>
      <c r="I60" s="256" t="s">
        <v>24</v>
      </c>
      <c r="J60" s="256"/>
      <c r="K60" s="256"/>
      <c r="L60" s="256"/>
      <c r="M60" s="256"/>
      <c r="N60" s="257"/>
    </row>
    <row r="61" spans="1:14" ht="12.75">
      <c r="A61" s="277"/>
      <c r="B61" s="278"/>
      <c r="C61" s="255" t="s">
        <v>22</v>
      </c>
      <c r="D61" s="256"/>
      <c r="E61" s="256" t="s">
        <v>23</v>
      </c>
      <c r="F61" s="256"/>
      <c r="G61" s="256" t="s">
        <v>25</v>
      </c>
      <c r="H61" s="256"/>
      <c r="I61" s="256" t="s">
        <v>22</v>
      </c>
      <c r="J61" s="256"/>
      <c r="K61" s="256" t="s">
        <v>23</v>
      </c>
      <c r="L61" s="256"/>
      <c r="M61" s="256" t="s">
        <v>25</v>
      </c>
      <c r="N61" s="257"/>
    </row>
    <row r="62" spans="1:14" ht="24.75" thickBot="1">
      <c r="A62" s="279"/>
      <c r="B62" s="280"/>
      <c r="C62" s="29" t="s">
        <v>53</v>
      </c>
      <c r="D62" s="30" t="s">
        <v>54</v>
      </c>
      <c r="E62" s="30" t="s">
        <v>53</v>
      </c>
      <c r="F62" s="30" t="s">
        <v>54</v>
      </c>
      <c r="G62" s="30"/>
      <c r="H62" s="30" t="s">
        <v>54</v>
      </c>
      <c r="I62" s="30" t="s">
        <v>53</v>
      </c>
      <c r="J62" s="30" t="s">
        <v>54</v>
      </c>
      <c r="K62" s="30" t="s">
        <v>53</v>
      </c>
      <c r="L62" s="30" t="s">
        <v>54</v>
      </c>
      <c r="M62" s="30"/>
      <c r="N62" s="31" t="s">
        <v>54</v>
      </c>
    </row>
    <row r="63" spans="1:14" ht="14.25" thickBot="1" thickTop="1">
      <c r="A63" s="281" t="s">
        <v>51</v>
      </c>
      <c r="B63" s="60" t="s">
        <v>16</v>
      </c>
      <c r="C63" s="73">
        <v>0.2</v>
      </c>
      <c r="D63" s="65">
        <v>4</v>
      </c>
      <c r="E63" s="58">
        <v>0.169811320754717</v>
      </c>
      <c r="F63" s="65">
        <v>9</v>
      </c>
      <c r="G63" s="68">
        <f aca="true" t="shared" si="0" ref="G63:G68">F63+H63</f>
        <v>10</v>
      </c>
      <c r="H63" s="65">
        <v>1</v>
      </c>
      <c r="I63" s="58">
        <v>0.2727272727272727</v>
      </c>
      <c r="J63" s="65">
        <v>6</v>
      </c>
      <c r="K63" s="58">
        <v>0.22580645161290325</v>
      </c>
      <c r="L63" s="65">
        <v>28</v>
      </c>
      <c r="M63" s="68">
        <f aca="true" t="shared" si="1" ref="M63:M68">L63+N63</f>
        <v>31</v>
      </c>
      <c r="N63" s="72">
        <v>3</v>
      </c>
    </row>
    <row r="64" spans="1:14" ht="25.5" thickBot="1" thickTop="1">
      <c r="A64" s="282"/>
      <c r="B64" s="57" t="s">
        <v>27</v>
      </c>
      <c r="C64" s="71">
        <v>0.25</v>
      </c>
      <c r="D64" s="63">
        <v>5</v>
      </c>
      <c r="E64" s="56">
        <v>0.339622641509434</v>
      </c>
      <c r="F64" s="63">
        <v>18</v>
      </c>
      <c r="G64" s="68">
        <f t="shared" si="0"/>
        <v>24</v>
      </c>
      <c r="H64" s="63">
        <v>6</v>
      </c>
      <c r="I64" s="56">
        <v>0.45454545454545453</v>
      </c>
      <c r="J64" s="63">
        <v>10</v>
      </c>
      <c r="K64" s="56">
        <v>0.4032258064516129</v>
      </c>
      <c r="L64" s="63">
        <v>50</v>
      </c>
      <c r="M64" s="68">
        <f t="shared" si="1"/>
        <v>52</v>
      </c>
      <c r="N64" s="70">
        <v>2</v>
      </c>
    </row>
    <row r="65" spans="1:14" ht="49.5" thickBot="1" thickTop="1">
      <c r="A65" s="282"/>
      <c r="B65" s="57" t="s">
        <v>28</v>
      </c>
      <c r="C65" s="71">
        <v>0.45</v>
      </c>
      <c r="D65" s="63">
        <v>9</v>
      </c>
      <c r="E65" s="56">
        <v>0.3018867924528302</v>
      </c>
      <c r="F65" s="63">
        <v>16</v>
      </c>
      <c r="G65" s="68">
        <f t="shared" si="0"/>
        <v>18</v>
      </c>
      <c r="H65" s="63">
        <v>2</v>
      </c>
      <c r="I65" s="56">
        <v>0.18181818181818182</v>
      </c>
      <c r="J65" s="63">
        <v>4</v>
      </c>
      <c r="K65" s="56">
        <v>0.31451612903225806</v>
      </c>
      <c r="L65" s="63">
        <v>39</v>
      </c>
      <c r="M65" s="68">
        <f t="shared" si="1"/>
        <v>39</v>
      </c>
      <c r="N65" s="70">
        <v>0</v>
      </c>
    </row>
    <row r="66" spans="1:14" ht="49.5" thickBot="1" thickTop="1">
      <c r="A66" s="282"/>
      <c r="B66" s="57" t="s">
        <v>29</v>
      </c>
      <c r="C66" s="71">
        <v>0.1</v>
      </c>
      <c r="D66" s="63">
        <v>2</v>
      </c>
      <c r="E66" s="56">
        <v>0.18867924528301888</v>
      </c>
      <c r="F66" s="63">
        <v>10</v>
      </c>
      <c r="G66" s="68">
        <f t="shared" si="0"/>
        <v>10</v>
      </c>
      <c r="H66" s="63">
        <v>0</v>
      </c>
      <c r="I66" s="56">
        <v>0.045454545454545456</v>
      </c>
      <c r="J66" s="63">
        <v>1</v>
      </c>
      <c r="K66" s="56">
        <v>0.04032258064516129</v>
      </c>
      <c r="L66" s="63">
        <v>5</v>
      </c>
      <c r="M66" s="68">
        <f t="shared" si="1"/>
        <v>5</v>
      </c>
      <c r="N66" s="70">
        <v>0</v>
      </c>
    </row>
    <row r="67" spans="1:14" ht="14.25" thickBot="1" thickTop="1">
      <c r="A67" s="282"/>
      <c r="B67" s="57" t="s">
        <v>13</v>
      </c>
      <c r="C67" s="71">
        <v>0</v>
      </c>
      <c r="D67" s="63">
        <v>0</v>
      </c>
      <c r="E67" s="56">
        <v>0</v>
      </c>
      <c r="F67" s="63">
        <v>0</v>
      </c>
      <c r="G67" s="68">
        <f t="shared" si="0"/>
        <v>0</v>
      </c>
      <c r="H67" s="63">
        <v>0</v>
      </c>
      <c r="I67" s="56">
        <v>0.045454545454545456</v>
      </c>
      <c r="J67" s="63">
        <v>1</v>
      </c>
      <c r="K67" s="56">
        <v>0.016129032258064516</v>
      </c>
      <c r="L67" s="63">
        <v>2</v>
      </c>
      <c r="M67" s="68">
        <f t="shared" si="1"/>
        <v>2</v>
      </c>
      <c r="N67" s="70">
        <v>0</v>
      </c>
    </row>
    <row r="68" spans="1:14" ht="37.5" thickBot="1" thickTop="1">
      <c r="A68" s="283"/>
      <c r="B68" s="55" t="s">
        <v>30</v>
      </c>
      <c r="C68" s="69">
        <v>0</v>
      </c>
      <c r="D68" s="61">
        <v>0</v>
      </c>
      <c r="E68" s="53">
        <v>0</v>
      </c>
      <c r="F68" s="61">
        <v>0</v>
      </c>
      <c r="G68" s="68">
        <f t="shared" si="0"/>
        <v>0</v>
      </c>
      <c r="H68" s="61">
        <v>0</v>
      </c>
      <c r="I68" s="53">
        <v>0</v>
      </c>
      <c r="J68" s="61">
        <v>0</v>
      </c>
      <c r="K68" s="53">
        <v>0</v>
      </c>
      <c r="L68" s="61">
        <v>0</v>
      </c>
      <c r="M68" s="68">
        <f t="shared" si="1"/>
        <v>0</v>
      </c>
      <c r="N68" s="67">
        <v>0</v>
      </c>
    </row>
    <row r="69" spans="6:14" ht="13.5" thickTop="1">
      <c r="F69" s="33">
        <f>SUM(F63:F68)</f>
        <v>53</v>
      </c>
      <c r="G69" s="33">
        <f>SUM(G63:G68)</f>
        <v>62</v>
      </c>
      <c r="H69" s="33">
        <f>SUM(H63:H68)</f>
        <v>9</v>
      </c>
      <c r="L69" s="33">
        <f>SUM(L63:L68)</f>
        <v>124</v>
      </c>
      <c r="M69" s="33">
        <f>SUM(M63:M68)</f>
        <v>129</v>
      </c>
      <c r="N69" s="33">
        <f>SUM(N63:N68)</f>
        <v>5</v>
      </c>
    </row>
    <row r="85" ht="13.5" thickBot="1"/>
    <row r="86" spans="1:16" ht="13.5" customHeight="1" thickTop="1">
      <c r="A86" s="275">
        <v>2013</v>
      </c>
      <c r="B86" s="276"/>
      <c r="C86" s="284" t="s">
        <v>55</v>
      </c>
      <c r="D86" s="285"/>
      <c r="E86" s="285"/>
      <c r="F86" s="285"/>
      <c r="G86" s="285"/>
      <c r="H86" s="291"/>
      <c r="K86" s="275">
        <v>2014</v>
      </c>
      <c r="L86" s="276"/>
      <c r="M86" s="284" t="s">
        <v>18</v>
      </c>
      <c r="N86" s="285"/>
      <c r="O86" s="285"/>
      <c r="P86" s="291"/>
    </row>
    <row r="87" spans="1:16" ht="12.75">
      <c r="A87" s="277"/>
      <c r="B87" s="278"/>
      <c r="C87" s="255" t="s">
        <v>40</v>
      </c>
      <c r="D87" s="256"/>
      <c r="E87" s="256" t="s">
        <v>20</v>
      </c>
      <c r="F87" s="256"/>
      <c r="G87" s="256" t="s">
        <v>38</v>
      </c>
      <c r="H87" s="256"/>
      <c r="K87" s="277"/>
      <c r="L87" s="278"/>
      <c r="M87" s="255" t="s">
        <v>19</v>
      </c>
      <c r="N87" s="256"/>
      <c r="O87" s="256" t="s">
        <v>20</v>
      </c>
      <c r="P87" s="256"/>
    </row>
    <row r="88" spans="1:16" ht="24.75" thickBot="1">
      <c r="A88" s="279"/>
      <c r="B88" s="280"/>
      <c r="C88" s="29" t="s">
        <v>54</v>
      </c>
      <c r="D88" s="30" t="s">
        <v>53</v>
      </c>
      <c r="E88" s="30" t="s">
        <v>54</v>
      </c>
      <c r="F88" s="30" t="s">
        <v>53</v>
      </c>
      <c r="G88" s="30" t="s">
        <v>54</v>
      </c>
      <c r="H88" s="30" t="s">
        <v>53</v>
      </c>
      <c r="K88" s="279"/>
      <c r="L88" s="280"/>
      <c r="M88" s="29" t="s">
        <v>54</v>
      </c>
      <c r="N88" s="30" t="s">
        <v>53</v>
      </c>
      <c r="O88" s="30" t="s">
        <v>54</v>
      </c>
      <c r="P88" s="30" t="s">
        <v>53</v>
      </c>
    </row>
    <row r="89" spans="1:16" ht="13.5" thickTop="1">
      <c r="A89" s="281" t="s">
        <v>52</v>
      </c>
      <c r="B89" s="60" t="s">
        <v>21</v>
      </c>
      <c r="C89" s="66">
        <v>0</v>
      </c>
      <c r="D89" s="58">
        <v>0</v>
      </c>
      <c r="E89" s="65">
        <v>1</v>
      </c>
      <c r="F89" s="59">
        <v>0.007142857142857143</v>
      </c>
      <c r="G89" s="65">
        <v>0</v>
      </c>
      <c r="H89" s="58">
        <v>0</v>
      </c>
      <c r="K89" s="281" t="s">
        <v>51</v>
      </c>
      <c r="L89" s="60" t="s">
        <v>21</v>
      </c>
      <c r="M89" s="66">
        <v>0</v>
      </c>
      <c r="N89" s="58">
        <v>0</v>
      </c>
      <c r="O89" s="65">
        <v>0</v>
      </c>
      <c r="P89" s="58">
        <v>0</v>
      </c>
    </row>
    <row r="90" spans="1:16" ht="12.75">
      <c r="A90" s="282"/>
      <c r="B90" s="57" t="s">
        <v>17</v>
      </c>
      <c r="C90" s="64">
        <v>2</v>
      </c>
      <c r="D90" s="56">
        <v>0.031746031746031744</v>
      </c>
      <c r="E90" s="63">
        <v>3</v>
      </c>
      <c r="F90" s="56">
        <v>0.02142857142857143</v>
      </c>
      <c r="G90" s="63">
        <v>0</v>
      </c>
      <c r="H90" s="56">
        <v>0</v>
      </c>
      <c r="K90" s="282"/>
      <c r="L90" s="57" t="s">
        <v>17</v>
      </c>
      <c r="M90" s="64">
        <v>2</v>
      </c>
      <c r="N90" s="56">
        <v>0.022222222222222223</v>
      </c>
      <c r="O90" s="63">
        <v>0</v>
      </c>
      <c r="P90" s="56">
        <v>0</v>
      </c>
    </row>
    <row r="91" spans="1:16" ht="12.75">
      <c r="A91" s="282"/>
      <c r="B91" s="57" t="s">
        <v>16</v>
      </c>
      <c r="C91" s="64">
        <v>15</v>
      </c>
      <c r="D91" s="56">
        <v>0.2380952380952381</v>
      </c>
      <c r="E91" s="63">
        <v>25</v>
      </c>
      <c r="F91" s="56">
        <v>0.17857142857142858</v>
      </c>
      <c r="G91" s="63">
        <v>32</v>
      </c>
      <c r="H91" s="56">
        <v>0.26666666666666666</v>
      </c>
      <c r="K91" s="282"/>
      <c r="L91" s="57" t="s">
        <v>16</v>
      </c>
      <c r="M91" s="64">
        <v>15</v>
      </c>
      <c r="N91" s="56">
        <v>0.16666666666666669</v>
      </c>
      <c r="O91" s="63">
        <v>37</v>
      </c>
      <c r="P91" s="56">
        <v>0.24183006535947713</v>
      </c>
    </row>
    <row r="92" spans="1:16" ht="24">
      <c r="A92" s="282"/>
      <c r="B92" s="57" t="s">
        <v>27</v>
      </c>
      <c r="C92" s="64">
        <v>28</v>
      </c>
      <c r="D92" s="56">
        <v>0.4444444444444444</v>
      </c>
      <c r="E92" s="63">
        <v>69</v>
      </c>
      <c r="F92" s="56">
        <v>0.4928571428571428</v>
      </c>
      <c r="G92" s="63">
        <v>52</v>
      </c>
      <c r="H92" s="56">
        <v>0.43333333333333335</v>
      </c>
      <c r="K92" s="282"/>
      <c r="L92" s="57" t="s">
        <v>27</v>
      </c>
      <c r="M92" s="64">
        <v>31</v>
      </c>
      <c r="N92" s="56">
        <v>0.34444444444444444</v>
      </c>
      <c r="O92" s="63">
        <v>63</v>
      </c>
      <c r="P92" s="56">
        <v>0.411764705882353</v>
      </c>
    </row>
    <row r="93" spans="1:16" ht="48">
      <c r="A93" s="282"/>
      <c r="B93" s="57" t="s">
        <v>28</v>
      </c>
      <c r="C93" s="64">
        <v>11</v>
      </c>
      <c r="D93" s="56">
        <v>0.1746031746031746</v>
      </c>
      <c r="E93" s="63">
        <v>27</v>
      </c>
      <c r="F93" s="56">
        <v>0.19285714285714284</v>
      </c>
      <c r="G93" s="63">
        <v>21</v>
      </c>
      <c r="H93" s="56">
        <v>0.175</v>
      </c>
      <c r="K93" s="282"/>
      <c r="L93" s="57" t="s">
        <v>28</v>
      </c>
      <c r="M93" s="64">
        <v>29</v>
      </c>
      <c r="N93" s="56">
        <v>0.3222222222222222</v>
      </c>
      <c r="O93" s="63">
        <v>43</v>
      </c>
      <c r="P93" s="56">
        <v>0.28104575163398693</v>
      </c>
    </row>
    <row r="94" spans="1:16" ht="48">
      <c r="A94" s="282"/>
      <c r="B94" s="57" t="s">
        <v>29</v>
      </c>
      <c r="C94" s="64">
        <v>7</v>
      </c>
      <c r="D94" s="56">
        <v>0.1111111111111111</v>
      </c>
      <c r="E94" s="63">
        <v>11</v>
      </c>
      <c r="F94" s="56">
        <v>0.07857142857142857</v>
      </c>
      <c r="G94" s="63">
        <v>11</v>
      </c>
      <c r="H94" s="56">
        <v>0.09166666666666666</v>
      </c>
      <c r="K94" s="282"/>
      <c r="L94" s="57" t="s">
        <v>29</v>
      </c>
      <c r="M94" s="64">
        <v>13</v>
      </c>
      <c r="N94" s="56">
        <v>0.14444444444444446</v>
      </c>
      <c r="O94" s="63">
        <v>7</v>
      </c>
      <c r="P94" s="56">
        <v>0.0457516339869281</v>
      </c>
    </row>
    <row r="95" spans="1:16" ht="12.75">
      <c r="A95" s="282"/>
      <c r="B95" s="57" t="s">
        <v>13</v>
      </c>
      <c r="C95" s="64">
        <v>0</v>
      </c>
      <c r="D95" s="56">
        <v>0</v>
      </c>
      <c r="E95" s="63">
        <v>3</v>
      </c>
      <c r="F95" s="56">
        <v>0.02142857142857143</v>
      </c>
      <c r="G95" s="63">
        <v>4</v>
      </c>
      <c r="H95" s="56">
        <v>0.03333333333333333</v>
      </c>
      <c r="K95" s="282"/>
      <c r="L95" s="57" t="s">
        <v>13</v>
      </c>
      <c r="M95" s="64">
        <v>0</v>
      </c>
      <c r="N95" s="56">
        <v>0</v>
      </c>
      <c r="O95" s="63">
        <v>3</v>
      </c>
      <c r="P95" s="56">
        <v>0.0196078431372549</v>
      </c>
    </row>
    <row r="96" spans="1:16" ht="36.75" thickBot="1">
      <c r="A96" s="283"/>
      <c r="B96" s="55" t="s">
        <v>30</v>
      </c>
      <c r="C96" s="62">
        <v>0</v>
      </c>
      <c r="D96" s="53">
        <v>0</v>
      </c>
      <c r="E96" s="61">
        <v>1</v>
      </c>
      <c r="F96" s="54">
        <v>0.007142857142857143</v>
      </c>
      <c r="G96" s="61">
        <v>0</v>
      </c>
      <c r="H96" s="53">
        <v>0</v>
      </c>
      <c r="K96" s="283"/>
      <c r="L96" s="55" t="s">
        <v>30</v>
      </c>
      <c r="M96" s="62">
        <v>0</v>
      </c>
      <c r="N96" s="53">
        <v>0</v>
      </c>
      <c r="O96" s="61">
        <v>0</v>
      </c>
      <c r="P96" s="53">
        <v>0</v>
      </c>
    </row>
    <row r="97" ht="13.5" thickTop="1"/>
  </sheetData>
  <mergeCells count="31">
    <mergeCell ref="A89:A96"/>
    <mergeCell ref="K89:K96"/>
    <mergeCell ref="A63:A68"/>
    <mergeCell ref="A86:B88"/>
    <mergeCell ref="C86:H86"/>
    <mergeCell ref="K86:L88"/>
    <mergeCell ref="M86:P86"/>
    <mergeCell ref="C87:D87"/>
    <mergeCell ref="E87:F87"/>
    <mergeCell ref="G87:H87"/>
    <mergeCell ref="M87:N87"/>
    <mergeCell ref="O87:P87"/>
    <mergeCell ref="C61:D61"/>
    <mergeCell ref="E61:F61"/>
    <mergeCell ref="G61:H61"/>
    <mergeCell ref="I61:J61"/>
    <mergeCell ref="K61:L61"/>
    <mergeCell ref="M61:N61"/>
    <mergeCell ref="A23:A30"/>
    <mergeCell ref="C36:F36"/>
    <mergeCell ref="C37:D37"/>
    <mergeCell ref="E37:F37"/>
    <mergeCell ref="A58:B62"/>
    <mergeCell ref="C58:N58"/>
    <mergeCell ref="C59:H59"/>
    <mergeCell ref="I59:N59"/>
    <mergeCell ref="C60:H60"/>
    <mergeCell ref="I60:N60"/>
    <mergeCell ref="C20:F20"/>
    <mergeCell ref="C21:D21"/>
    <mergeCell ref="E21:F21"/>
  </mergeCell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 topLeftCell="A1">
      <selection activeCell="B3" sqref="B3"/>
    </sheetView>
  </sheetViews>
  <sheetFormatPr defaultColWidth="9.140625" defaultRowHeight="12.75"/>
  <sheetData>
    <row r="1" spans="1:2" ht="12.75">
      <c r="A1" t="s">
        <v>0</v>
      </c>
      <c r="B1" t="s">
        <v>61</v>
      </c>
    </row>
    <row r="2" spans="1:8" ht="12.75">
      <c r="A2" t="s">
        <v>2</v>
      </c>
      <c r="B2" s="36" t="s">
        <v>219</v>
      </c>
      <c r="H2" s="174"/>
    </row>
    <row r="3" spans="1:8" ht="12.75">
      <c r="A3" t="s">
        <v>4</v>
      </c>
      <c r="B3" t="s">
        <v>310</v>
      </c>
      <c r="C3" s="175"/>
      <c r="D3" s="175"/>
      <c r="E3" s="175"/>
      <c r="F3" s="175"/>
      <c r="G3" s="175"/>
      <c r="H3" s="175"/>
    </row>
    <row r="4" spans="1:8" ht="12.75">
      <c r="A4" s="1"/>
      <c r="B4" s="143"/>
      <c r="C4" s="175"/>
      <c r="D4" s="175"/>
      <c r="E4" s="175"/>
      <c r="F4" s="175"/>
      <c r="G4" s="175"/>
      <c r="H4" s="175"/>
    </row>
    <row r="5" spans="1:8" ht="12.75">
      <c r="A5" s="1" t="s">
        <v>5</v>
      </c>
      <c r="B5" s="143" t="s">
        <v>311</v>
      </c>
      <c r="C5" s="175"/>
      <c r="D5" s="175"/>
      <c r="E5" s="175"/>
      <c r="F5" s="175"/>
      <c r="G5" s="175"/>
      <c r="H5" s="175"/>
    </row>
    <row r="6" spans="1:8" ht="12.75">
      <c r="A6" s="100"/>
      <c r="B6" s="175"/>
      <c r="C6" s="175"/>
      <c r="D6" s="175"/>
      <c r="E6" s="175"/>
      <c r="F6" s="175"/>
      <c r="G6" s="175"/>
      <c r="H6" s="175"/>
    </row>
    <row r="7" spans="1:8" ht="12.75">
      <c r="A7" s="100"/>
      <c r="B7" s="175"/>
      <c r="C7" s="175"/>
      <c r="D7" s="175"/>
      <c r="E7" s="175"/>
      <c r="F7" s="175"/>
      <c r="G7" s="175"/>
      <c r="H7" s="175"/>
    </row>
    <row r="8" spans="1:8" ht="12.75">
      <c r="A8" s="100"/>
      <c r="B8" s="175"/>
      <c r="C8" s="175"/>
      <c r="D8" s="175"/>
      <c r="E8" s="175"/>
      <c r="F8" s="175"/>
      <c r="G8" s="175"/>
      <c r="H8" s="175"/>
    </row>
    <row r="9" spans="1:8" ht="12.75">
      <c r="A9" s="100"/>
      <c r="B9" s="175"/>
      <c r="C9" s="175"/>
      <c r="D9" s="175"/>
      <c r="E9" s="175"/>
      <c r="F9" s="175"/>
      <c r="G9" s="175"/>
      <c r="H9" s="175"/>
    </row>
    <row r="10" spans="1:6" ht="12.75">
      <c r="A10" s="100"/>
      <c r="B10" s="175"/>
      <c r="C10" s="175"/>
      <c r="D10" s="175"/>
      <c r="E10" s="175"/>
      <c r="F10" s="154"/>
    </row>
    <row r="11" spans="1:6" ht="12.75">
      <c r="A11" s="100"/>
      <c r="B11" s="175"/>
      <c r="C11" s="175"/>
      <c r="D11" s="175"/>
      <c r="E11" s="175"/>
      <c r="F11" s="154"/>
    </row>
    <row r="12" spans="1:6" ht="12.75">
      <c r="A12" s="100"/>
      <c r="B12" s="175"/>
      <c r="C12" s="175"/>
      <c r="D12" s="175"/>
      <c r="E12" s="175"/>
      <c r="F12" s="154"/>
    </row>
    <row r="13" ht="12.75">
      <c r="H13" s="174"/>
    </row>
    <row r="14" spans="1:8" ht="12.75">
      <c r="A14" s="100"/>
      <c r="B14" s="175"/>
      <c r="C14" s="175"/>
      <c r="D14" s="175"/>
      <c r="E14" s="175"/>
      <c r="F14" s="175"/>
      <c r="G14" s="175"/>
      <c r="H14" s="175"/>
    </row>
    <row r="15" spans="1:8" ht="12.75">
      <c r="A15" s="100"/>
      <c r="B15" t="s">
        <v>7</v>
      </c>
      <c r="C15" t="s">
        <v>8</v>
      </c>
      <c r="D15" t="s">
        <v>80</v>
      </c>
      <c r="E15" t="s">
        <v>10</v>
      </c>
      <c r="F15" t="s">
        <v>11</v>
      </c>
      <c r="G15" t="s">
        <v>12</v>
      </c>
      <c r="H15" s="174"/>
    </row>
    <row r="16" spans="1:8" ht="12.75">
      <c r="A16" s="100" t="s">
        <v>220</v>
      </c>
      <c r="B16" s="176">
        <v>1.4</v>
      </c>
      <c r="C16" s="176">
        <v>2.7</v>
      </c>
      <c r="D16" s="176">
        <v>8</v>
      </c>
      <c r="E16" s="176">
        <v>11.3</v>
      </c>
      <c r="F16" s="176">
        <v>39.3</v>
      </c>
      <c r="G16" s="176">
        <v>54.3</v>
      </c>
      <c r="H16" s="176"/>
    </row>
    <row r="17" spans="1:8" ht="12.75">
      <c r="A17" s="100" t="s">
        <v>221</v>
      </c>
      <c r="B17" s="176">
        <v>2.9</v>
      </c>
      <c r="C17" s="176">
        <v>6.7</v>
      </c>
      <c r="D17" s="176">
        <v>14</v>
      </c>
      <c r="E17" s="176">
        <v>25</v>
      </c>
      <c r="F17" s="176">
        <v>53.6</v>
      </c>
      <c r="G17" s="176">
        <v>64.5</v>
      </c>
      <c r="H17" s="176"/>
    </row>
    <row r="18" spans="1:8" ht="12.75">
      <c r="A18" s="100" t="s">
        <v>222</v>
      </c>
      <c r="B18" s="176"/>
      <c r="C18" s="176">
        <v>14.7</v>
      </c>
      <c r="D18" s="176">
        <v>24.4</v>
      </c>
      <c r="E18" s="176">
        <v>32.5</v>
      </c>
      <c r="F18" s="176">
        <v>54.8</v>
      </c>
      <c r="G18" s="176">
        <v>55.6</v>
      </c>
      <c r="H18" s="176"/>
    </row>
    <row r="19" spans="1:8" ht="12.75">
      <c r="A19" s="100" t="s">
        <v>223</v>
      </c>
      <c r="B19" s="176">
        <v>5.8</v>
      </c>
      <c r="C19" s="176">
        <v>17.3</v>
      </c>
      <c r="D19" s="176">
        <v>30.5</v>
      </c>
      <c r="E19" s="176">
        <v>38.8</v>
      </c>
      <c r="F19" s="176">
        <v>59.7</v>
      </c>
      <c r="G19" s="176">
        <v>63</v>
      </c>
      <c r="H19" s="176"/>
    </row>
    <row r="20" spans="1:8" ht="12.75">
      <c r="A20" s="100" t="s">
        <v>224</v>
      </c>
      <c r="B20" s="176">
        <v>1.4</v>
      </c>
      <c r="C20" s="176">
        <v>2.7</v>
      </c>
      <c r="D20" s="176">
        <v>5.8</v>
      </c>
      <c r="E20" s="176">
        <v>10</v>
      </c>
      <c r="F20" s="176">
        <v>19</v>
      </c>
      <c r="G20" s="176">
        <v>19.8</v>
      </c>
      <c r="H20" s="176"/>
    </row>
    <row r="21" spans="1:8" ht="12.75">
      <c r="A21" s="100" t="s">
        <v>225</v>
      </c>
      <c r="B21" s="177">
        <v>82.4</v>
      </c>
      <c r="C21" s="177">
        <v>82.7</v>
      </c>
      <c r="D21" s="177">
        <v>86</v>
      </c>
      <c r="E21" s="177">
        <v>88.8</v>
      </c>
      <c r="F21" s="177">
        <v>91.7</v>
      </c>
      <c r="G21" s="177">
        <v>97.5</v>
      </c>
      <c r="H21" s="177"/>
    </row>
    <row r="22" spans="1:8" ht="12.75">
      <c r="A22" s="100" t="s">
        <v>226</v>
      </c>
      <c r="B22" s="177">
        <v>78.3</v>
      </c>
      <c r="C22" s="177">
        <v>82.7</v>
      </c>
      <c r="D22" s="177">
        <v>75.6</v>
      </c>
      <c r="E22" s="177">
        <v>82.5</v>
      </c>
      <c r="F22" s="177">
        <v>79.8</v>
      </c>
      <c r="G22" s="177">
        <v>86.4</v>
      </c>
      <c r="H22" s="177"/>
    </row>
    <row r="23" spans="1:7" ht="12.75">
      <c r="A23" s="178" t="s">
        <v>227</v>
      </c>
      <c r="B23" s="179">
        <v>29</v>
      </c>
      <c r="C23" s="179">
        <v>16</v>
      </c>
      <c r="D23" s="179">
        <v>27.9</v>
      </c>
      <c r="E23" s="176">
        <v>32.5</v>
      </c>
      <c r="F23" s="174">
        <v>44</v>
      </c>
      <c r="G23">
        <v>47</v>
      </c>
    </row>
    <row r="24" spans="1:6" ht="12.75">
      <c r="A24" s="100"/>
      <c r="B24" s="175"/>
      <c r="C24" s="175"/>
      <c r="D24" s="175"/>
      <c r="E24" s="175"/>
      <c r="F24" s="154"/>
    </row>
    <row r="25" spans="1:6" ht="12.75">
      <c r="A25" s="100"/>
      <c r="B25" s="175"/>
      <c r="C25" s="175"/>
      <c r="D25" s="175"/>
      <c r="E25" s="175"/>
      <c r="F25" s="154"/>
    </row>
    <row r="26" spans="1:6" ht="12.75">
      <c r="A26" s="100"/>
      <c r="B26" s="175"/>
      <c r="C26" s="175"/>
      <c r="D26" s="175"/>
      <c r="E26" s="175"/>
      <c r="F26" s="154"/>
    </row>
    <row r="27" spans="3:6" ht="12.75">
      <c r="C27" s="175"/>
      <c r="D27" s="175"/>
      <c r="E27" s="175"/>
      <c r="F27" s="180"/>
    </row>
    <row r="28" spans="3:6" ht="12.75">
      <c r="C28" s="175"/>
      <c r="D28" s="175"/>
      <c r="E28" s="175"/>
      <c r="F28" s="154"/>
    </row>
    <row r="29" spans="1:9" ht="12.75">
      <c r="A29" s="100"/>
      <c r="B29" s="175"/>
      <c r="C29" s="175"/>
      <c r="D29" s="100"/>
      <c r="E29" s="175"/>
      <c r="F29" s="154"/>
      <c r="G29" s="100"/>
      <c r="H29" s="175"/>
      <c r="I29" s="175"/>
    </row>
    <row r="30" spans="1:9" ht="12.75">
      <c r="A30" s="100"/>
      <c r="B30" s="175"/>
      <c r="C30" s="175"/>
      <c r="D30" s="100"/>
      <c r="E30" s="175"/>
      <c r="F30" s="181"/>
      <c r="H30" s="154"/>
      <c r="I30" s="175"/>
    </row>
    <row r="31" spans="1:9" ht="12.75">
      <c r="A31" s="100"/>
      <c r="B31" s="175"/>
      <c r="C31" s="175"/>
      <c r="E31" s="154"/>
      <c r="F31" s="154"/>
      <c r="H31" s="154"/>
      <c r="I31" s="175"/>
    </row>
    <row r="32" spans="1:9" ht="12.75">
      <c r="A32" s="100"/>
      <c r="B32" s="175"/>
      <c r="C32" s="175"/>
      <c r="E32" s="154"/>
      <c r="F32" s="154"/>
      <c r="H32" s="154"/>
      <c r="I32" s="175"/>
    </row>
  </sheetData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94"/>
  <sheetViews>
    <sheetView workbookViewId="0" topLeftCell="A1">
      <selection activeCell="B3" sqref="B3"/>
    </sheetView>
  </sheetViews>
  <sheetFormatPr defaultColWidth="9.140625" defaultRowHeight="12.75"/>
  <cols>
    <col min="1" max="1" width="7.140625" style="182" customWidth="1"/>
    <col min="2" max="2" width="35.421875" style="185" bestFit="1" customWidth="1"/>
    <col min="3" max="3" width="14.57421875" style="184" bestFit="1" customWidth="1"/>
    <col min="4" max="4" width="5.8515625" style="185" customWidth="1"/>
    <col min="5" max="5" width="41.421875" style="185" bestFit="1" customWidth="1"/>
    <col min="6" max="6" width="14.8515625" style="186" bestFit="1" customWidth="1"/>
    <col min="7" max="8" width="9.140625" style="182" customWidth="1"/>
    <col min="9" max="9" width="35.421875" style="182" bestFit="1" customWidth="1"/>
    <col min="10" max="10" width="9.140625" style="182" customWidth="1"/>
    <col min="11" max="11" width="9.28125" style="182" bestFit="1" customWidth="1"/>
    <col min="12" max="16384" width="9.140625" style="182" customWidth="1"/>
  </cols>
  <sheetData>
    <row r="1" spans="1:2" ht="12.75">
      <c r="A1" s="182" t="s">
        <v>0</v>
      </c>
      <c r="B1" s="183" t="s">
        <v>312</v>
      </c>
    </row>
    <row r="2" spans="1:2" ht="12.75">
      <c r="A2" s="182" t="s">
        <v>2</v>
      </c>
      <c r="B2" s="183" t="s">
        <v>314</v>
      </c>
    </row>
    <row r="3" spans="1:8" ht="12.75">
      <c r="A3" s="35" t="s">
        <v>4</v>
      </c>
      <c r="B3" s="187" t="s">
        <v>313</v>
      </c>
      <c r="C3" s="188"/>
      <c r="D3" s="189"/>
      <c r="E3" s="189"/>
      <c r="F3" s="190"/>
      <c r="G3" s="35"/>
      <c r="H3" s="35"/>
    </row>
    <row r="4" spans="1:8" ht="12.75">
      <c r="A4" s="35"/>
      <c r="B4" s="189"/>
      <c r="C4" s="188"/>
      <c r="D4" s="189"/>
      <c r="E4" s="189"/>
      <c r="F4" s="190"/>
      <c r="G4" s="35"/>
      <c r="H4" s="35"/>
    </row>
    <row r="5" spans="2:8" ht="13.5" customHeight="1">
      <c r="B5" s="191"/>
      <c r="C5" s="192" t="s">
        <v>228</v>
      </c>
      <c r="D5" s="193"/>
      <c r="E5" s="193"/>
      <c r="F5" s="192" t="s">
        <v>229</v>
      </c>
      <c r="G5" s="35"/>
      <c r="H5" s="35"/>
    </row>
    <row r="6" spans="2:11" ht="12.75">
      <c r="B6" s="189" t="s">
        <v>230</v>
      </c>
      <c r="C6" s="194">
        <v>0.9473684210526316</v>
      </c>
      <c r="E6" t="s">
        <v>230</v>
      </c>
      <c r="F6" s="49">
        <v>0.896551724137931</v>
      </c>
      <c r="G6" s="35"/>
      <c r="H6" s="35"/>
      <c r="I6" s="195"/>
      <c r="J6" s="196"/>
      <c r="K6" s="197"/>
    </row>
    <row r="7" spans="2:11" ht="12.75">
      <c r="B7" s="189" t="s">
        <v>186</v>
      </c>
      <c r="C7" s="198">
        <v>0.9473684210526315</v>
      </c>
      <c r="E7" t="s">
        <v>186</v>
      </c>
      <c r="F7" s="49">
        <v>0.8103448275862067</v>
      </c>
      <c r="G7" s="35"/>
      <c r="H7" s="35"/>
      <c r="I7" s="195"/>
      <c r="J7" s="196"/>
      <c r="K7" s="199"/>
    </row>
    <row r="8" spans="2:11" ht="12.75">
      <c r="B8" s="189" t="s">
        <v>231</v>
      </c>
      <c r="C8" s="198">
        <v>0.8571428571428572</v>
      </c>
      <c r="E8" t="s">
        <v>175</v>
      </c>
      <c r="F8" s="49">
        <v>0.7413793103448276</v>
      </c>
      <c r="G8" s="35"/>
      <c r="H8" s="35"/>
      <c r="I8" s="195"/>
      <c r="J8" s="196"/>
      <c r="K8" s="197"/>
    </row>
    <row r="9" spans="2:11" ht="12.75">
      <c r="B9" s="189" t="s">
        <v>232</v>
      </c>
      <c r="C9" s="194">
        <v>0.8157894736842106</v>
      </c>
      <c r="E9" t="s">
        <v>232</v>
      </c>
      <c r="F9" s="49">
        <v>0.6896551724137931</v>
      </c>
      <c r="G9" s="35"/>
      <c r="H9" s="35"/>
      <c r="I9" s="195"/>
      <c r="J9" s="196"/>
      <c r="K9" s="199"/>
    </row>
    <row r="10" spans="2:11" ht="12.75">
      <c r="B10" s="189" t="s">
        <v>175</v>
      </c>
      <c r="C10" s="194">
        <v>0.7105263157894737</v>
      </c>
      <c r="E10" t="s">
        <v>143</v>
      </c>
      <c r="F10" s="49">
        <v>0.6551724137931035</v>
      </c>
      <c r="G10" s="35"/>
      <c r="H10" s="35"/>
      <c r="I10" s="195"/>
      <c r="J10" s="200"/>
      <c r="K10" s="199"/>
    </row>
    <row r="11" spans="2:11" ht="12.75">
      <c r="B11" s="189" t="s">
        <v>184</v>
      </c>
      <c r="C11" s="194">
        <v>0.6578947368421053</v>
      </c>
      <c r="E11" t="s">
        <v>184</v>
      </c>
      <c r="F11" s="49">
        <v>0.6379310344827586</v>
      </c>
      <c r="G11" s="35"/>
      <c r="H11" s="35"/>
      <c r="I11" s="195"/>
      <c r="J11" s="196"/>
      <c r="K11" s="199"/>
    </row>
    <row r="12" spans="2:11" ht="12.75">
      <c r="B12" s="189" t="s">
        <v>145</v>
      </c>
      <c r="C12" s="194">
        <v>0.6052631578947368</v>
      </c>
      <c r="E12" t="s">
        <v>231</v>
      </c>
      <c r="F12" s="49">
        <v>0.5853658536585366</v>
      </c>
      <c r="G12" s="35"/>
      <c r="H12" s="35"/>
      <c r="I12" s="195"/>
      <c r="J12" s="196"/>
      <c r="K12" s="199"/>
    </row>
    <row r="13" spans="2:11" ht="12.75">
      <c r="B13" s="189" t="s">
        <v>171</v>
      </c>
      <c r="C13" s="194">
        <v>0.6</v>
      </c>
      <c r="E13" t="s">
        <v>179</v>
      </c>
      <c r="F13" s="49">
        <v>0.574468085106383</v>
      </c>
      <c r="G13" s="35"/>
      <c r="H13" s="35"/>
      <c r="I13" s="195"/>
      <c r="J13" s="196"/>
      <c r="K13" s="197"/>
    </row>
    <row r="14" spans="2:11" ht="12.75">
      <c r="B14" s="189" t="s">
        <v>143</v>
      </c>
      <c r="C14" s="198">
        <v>0.5789473684210527</v>
      </c>
      <c r="E14" t="s">
        <v>145</v>
      </c>
      <c r="F14" s="49">
        <v>0.5517241379310346</v>
      </c>
      <c r="G14" s="35"/>
      <c r="H14" s="35"/>
      <c r="I14" s="195"/>
      <c r="J14" s="196"/>
      <c r="K14" s="197"/>
    </row>
    <row r="15" spans="2:11" ht="12.75">
      <c r="B15" s="189" t="s">
        <v>147</v>
      </c>
      <c r="C15" s="198">
        <v>0.5789473684210527</v>
      </c>
      <c r="E15" t="s">
        <v>147</v>
      </c>
      <c r="F15" s="49">
        <v>0.5172413793103449</v>
      </c>
      <c r="G15" s="35"/>
      <c r="H15" s="35"/>
      <c r="I15" s="195"/>
      <c r="J15" s="196"/>
      <c r="K15" s="199"/>
    </row>
    <row r="16" spans="2:10" ht="12.75">
      <c r="B16" s="189"/>
      <c r="C16" s="201"/>
      <c r="E16" s="189"/>
      <c r="F16" s="201"/>
      <c r="G16" s="35"/>
      <c r="H16" s="35"/>
      <c r="I16" s="202"/>
      <c r="J16" s="202"/>
    </row>
    <row r="17" spans="2:11" ht="12.75">
      <c r="B17" s="189"/>
      <c r="C17" s="201"/>
      <c r="E17" s="189"/>
      <c r="F17" s="201"/>
      <c r="G17" s="35"/>
      <c r="H17" s="35"/>
      <c r="I17" s="202"/>
      <c r="J17" s="196"/>
      <c r="K17" s="203"/>
    </row>
    <row r="18" spans="2:11" ht="12.75">
      <c r="B18" s="191"/>
      <c r="C18" s="192" t="s">
        <v>233</v>
      </c>
      <c r="E18" s="193"/>
      <c r="F18" s="192" t="s">
        <v>234</v>
      </c>
      <c r="G18" s="35"/>
      <c r="H18" s="35"/>
      <c r="I18" s="202"/>
      <c r="J18" s="196"/>
      <c r="K18" s="203"/>
    </row>
    <row r="19" spans="2:11" ht="12.75">
      <c r="B19" s="185" t="s">
        <v>186</v>
      </c>
      <c r="C19" s="204">
        <v>0.9759036144578312</v>
      </c>
      <c r="E19" s="185" t="s">
        <v>230</v>
      </c>
      <c r="F19" s="205">
        <v>0.9459459459459458</v>
      </c>
      <c r="G19" s="35"/>
      <c r="H19" s="35"/>
      <c r="I19" s="202"/>
      <c r="J19" s="196"/>
      <c r="K19" s="203"/>
    </row>
    <row r="20" spans="2:11" ht="12.75">
      <c r="B20" s="185" t="s">
        <v>230</v>
      </c>
      <c r="C20" s="204">
        <v>0.9397590361445783</v>
      </c>
      <c r="E20" s="185" t="s">
        <v>175</v>
      </c>
      <c r="F20" s="205">
        <v>0.9324324324324325</v>
      </c>
      <c r="G20" s="35"/>
      <c r="H20" s="35"/>
      <c r="I20" s="202"/>
      <c r="J20" s="196"/>
      <c r="K20" s="203"/>
    </row>
    <row r="21" spans="2:11" ht="12.75">
      <c r="B21" s="185" t="s">
        <v>175</v>
      </c>
      <c r="C21" s="204">
        <v>0.9397590361445782</v>
      </c>
      <c r="E21" s="185" t="s">
        <v>184</v>
      </c>
      <c r="F21" s="205">
        <v>0.8513513513513513</v>
      </c>
      <c r="I21" s="202"/>
      <c r="J21" s="196"/>
      <c r="K21" s="203"/>
    </row>
    <row r="22" spans="2:11" ht="12.75">
      <c r="B22" s="185" t="s">
        <v>172</v>
      </c>
      <c r="C22" s="204">
        <v>0.8192771084337349</v>
      </c>
      <c r="E22" s="185" t="s">
        <v>172</v>
      </c>
      <c r="F22" s="205">
        <v>0.7972972972972973</v>
      </c>
      <c r="I22" s="202"/>
      <c r="J22" s="196"/>
      <c r="K22" s="203"/>
    </row>
    <row r="23" spans="2:11" ht="12.75">
      <c r="B23" s="185" t="s">
        <v>143</v>
      </c>
      <c r="C23" s="204">
        <v>0.7951807228915663</v>
      </c>
      <c r="E23" s="185" t="s">
        <v>231</v>
      </c>
      <c r="F23" s="205">
        <v>0.7924528301886792</v>
      </c>
      <c r="I23" s="202"/>
      <c r="J23" s="196"/>
      <c r="K23" s="203"/>
    </row>
    <row r="24" spans="2:11" ht="12.75">
      <c r="B24" s="185" t="s">
        <v>184</v>
      </c>
      <c r="C24" s="204">
        <v>0.7951807228915663</v>
      </c>
      <c r="E24" s="185" t="s">
        <v>186</v>
      </c>
      <c r="F24" s="205">
        <v>0.7702702702702703</v>
      </c>
      <c r="I24" s="202"/>
      <c r="J24" s="196"/>
      <c r="K24" s="203"/>
    </row>
    <row r="25" spans="2:11" ht="12.75">
      <c r="B25" s="185" t="s">
        <v>231</v>
      </c>
      <c r="C25" s="204">
        <v>0.7794117647058824</v>
      </c>
      <c r="E25" s="185" t="s">
        <v>143</v>
      </c>
      <c r="F25" s="205">
        <v>0.7297297297297296</v>
      </c>
      <c r="I25" s="202"/>
      <c r="J25" s="196"/>
      <c r="K25" s="203"/>
    </row>
    <row r="26" spans="2:11" ht="12.75">
      <c r="B26" s="185" t="s">
        <v>232</v>
      </c>
      <c r="C26" s="204">
        <v>0.7590361445783134</v>
      </c>
      <c r="E26" s="185" t="s">
        <v>145</v>
      </c>
      <c r="F26" s="205">
        <v>0.7162162162162162</v>
      </c>
      <c r="I26" s="202"/>
      <c r="J26" s="196"/>
      <c r="K26" s="203"/>
    </row>
    <row r="27" spans="2:6" ht="12.75">
      <c r="B27" s="185" t="s">
        <v>146</v>
      </c>
      <c r="C27" s="204">
        <v>0.7058823529411764</v>
      </c>
      <c r="E27" s="185" t="s">
        <v>144</v>
      </c>
      <c r="F27" s="205">
        <v>0.6621621621621622</v>
      </c>
    </row>
    <row r="28" spans="2:6" ht="12.75">
      <c r="B28" s="185" t="s">
        <v>145</v>
      </c>
      <c r="C28" s="204">
        <v>0.6867469879518072</v>
      </c>
      <c r="E28" s="185" t="s">
        <v>147</v>
      </c>
      <c r="F28" s="205">
        <v>0.5810810810810811</v>
      </c>
    </row>
    <row r="29" spans="3:6" ht="12.75">
      <c r="C29" s="206"/>
      <c r="F29" s="206"/>
    </row>
    <row r="30" spans="3:6" ht="12.75">
      <c r="C30" s="206"/>
      <c r="F30" s="206"/>
    </row>
    <row r="31" spans="3:6" ht="12.75">
      <c r="C31" s="206"/>
      <c r="F31" s="206"/>
    </row>
    <row r="32" spans="2:6" ht="12.75">
      <c r="B32" s="191"/>
      <c r="C32" s="192" t="s">
        <v>235</v>
      </c>
      <c r="E32" s="193"/>
      <c r="F32" s="192" t="s">
        <v>236</v>
      </c>
    </row>
    <row r="33" spans="2:6" ht="12.75">
      <c r="B33" s="207" t="s">
        <v>175</v>
      </c>
      <c r="C33" s="208">
        <v>0.9642857142857143</v>
      </c>
      <c r="E33" s="207" t="s">
        <v>172</v>
      </c>
      <c r="F33" s="208">
        <v>0.9607843137254903</v>
      </c>
    </row>
    <row r="34" spans="2:6" ht="12.75">
      <c r="B34" s="207" t="s">
        <v>230</v>
      </c>
      <c r="C34" s="208">
        <v>0.9464285714285714</v>
      </c>
      <c r="E34" s="207" t="s">
        <v>175</v>
      </c>
      <c r="F34" s="208">
        <v>0.9411764705882353</v>
      </c>
    </row>
    <row r="35" spans="2:6" ht="12.75">
      <c r="B35" s="207" t="s">
        <v>147</v>
      </c>
      <c r="C35" s="208">
        <v>0.9464285714285714</v>
      </c>
      <c r="E35" s="207" t="s">
        <v>230</v>
      </c>
      <c r="F35" s="208">
        <v>0.9411764705882353</v>
      </c>
    </row>
    <row r="36" spans="2:6" ht="12.75">
      <c r="B36" s="207" t="s">
        <v>186</v>
      </c>
      <c r="C36" s="208">
        <v>0.9285714285714286</v>
      </c>
      <c r="E36" s="207" t="s">
        <v>231</v>
      </c>
      <c r="F36" s="208">
        <v>0.8823529411764707</v>
      </c>
    </row>
    <row r="37" spans="2:6" ht="12.75">
      <c r="B37" s="209" t="s">
        <v>231</v>
      </c>
      <c r="C37" s="208">
        <v>0.9272727272727272</v>
      </c>
      <c r="E37" s="207" t="s">
        <v>184</v>
      </c>
      <c r="F37" s="208">
        <v>0.8823529411764707</v>
      </c>
    </row>
    <row r="38" spans="2:6" ht="12.75">
      <c r="B38" s="207" t="s">
        <v>172</v>
      </c>
      <c r="C38" s="208">
        <v>0.9107142857142858</v>
      </c>
      <c r="E38" s="207" t="s">
        <v>143</v>
      </c>
      <c r="F38" s="208">
        <v>0.8431372549019609</v>
      </c>
    </row>
    <row r="39" spans="2:6" ht="12.75">
      <c r="B39" s="207" t="s">
        <v>184</v>
      </c>
      <c r="C39" s="208">
        <v>0.8928571428571428</v>
      </c>
      <c r="E39" s="207" t="s">
        <v>147</v>
      </c>
      <c r="F39" s="208">
        <v>0.803921568627451</v>
      </c>
    </row>
    <row r="40" spans="2:6" ht="12.75">
      <c r="B40" s="207" t="s">
        <v>145</v>
      </c>
      <c r="C40" s="208">
        <v>0.875</v>
      </c>
      <c r="E40" s="207" t="s">
        <v>145</v>
      </c>
      <c r="F40" s="208">
        <v>0.803921568627451</v>
      </c>
    </row>
    <row r="41" spans="2:6" ht="12.75">
      <c r="B41" s="207" t="s">
        <v>143</v>
      </c>
      <c r="C41" s="208">
        <v>0.8035714285714286</v>
      </c>
      <c r="E41" s="207" t="s">
        <v>144</v>
      </c>
      <c r="F41" s="208">
        <v>0.6862745098039216</v>
      </c>
    </row>
    <row r="42" spans="2:6" ht="12.75">
      <c r="B42" s="207" t="s">
        <v>232</v>
      </c>
      <c r="C42" s="208">
        <v>0.8035714285714286</v>
      </c>
      <c r="E42" s="207" t="s">
        <v>186</v>
      </c>
      <c r="F42" s="208">
        <v>0.6666666666666667</v>
      </c>
    </row>
    <row r="43" ht="12.75"/>
    <row r="44" ht="12.75"/>
    <row r="45" ht="12.75"/>
    <row r="46" ht="12.75"/>
    <row r="47" ht="12.75"/>
    <row r="48" ht="12.75"/>
    <row r="49" ht="12.75"/>
    <row r="50" spans="8:11" ht="12.75">
      <c r="H50" s="292"/>
      <c r="I50" s="196"/>
      <c r="J50" s="197"/>
      <c r="K50" s="203"/>
    </row>
    <row r="51" spans="8:11" ht="12.75">
      <c r="H51" s="292"/>
      <c r="I51" s="196"/>
      <c r="J51" s="199"/>
      <c r="K51" s="210"/>
    </row>
    <row r="52" spans="6:11" ht="12.75">
      <c r="F52" s="184"/>
      <c r="H52" s="292"/>
      <c r="I52" s="196"/>
      <c r="J52" s="197"/>
      <c r="K52" s="203"/>
    </row>
    <row r="53" spans="5:11" ht="12.75">
      <c r="E53" s="189"/>
      <c r="F53" s="211"/>
      <c r="G53" s="203"/>
      <c r="H53" s="292"/>
      <c r="I53" s="196"/>
      <c r="J53" s="199"/>
      <c r="K53" s="203"/>
    </row>
    <row r="54" spans="5:11" ht="12.75">
      <c r="E54" s="189"/>
      <c r="F54" s="212"/>
      <c r="G54" s="213"/>
      <c r="H54" s="292"/>
      <c r="I54" s="200"/>
      <c r="J54" s="199"/>
      <c r="K54" s="203"/>
    </row>
    <row r="55" spans="5:10" ht="12.75">
      <c r="E55" s="189"/>
      <c r="F55" s="214"/>
      <c r="G55" s="203"/>
      <c r="H55" s="292"/>
      <c r="I55" s="196"/>
      <c r="J55" s="199"/>
    </row>
    <row r="56" spans="5:10" ht="12.75">
      <c r="E56" s="194"/>
      <c r="F56" s="211"/>
      <c r="G56" s="203"/>
      <c r="H56" s="292"/>
      <c r="I56" s="196"/>
      <c r="J56" s="199"/>
    </row>
    <row r="57" spans="5:11" ht="12.75">
      <c r="E57" s="189"/>
      <c r="F57" s="211"/>
      <c r="G57" s="203"/>
      <c r="H57" s="292"/>
      <c r="I57" s="196"/>
      <c r="J57" s="197"/>
      <c r="K57" s="203"/>
    </row>
    <row r="58" spans="5:10" ht="12.75">
      <c r="E58" s="189"/>
      <c r="F58" s="214"/>
      <c r="G58" s="215"/>
      <c r="H58" s="292"/>
      <c r="I58" s="196"/>
      <c r="J58" s="197"/>
    </row>
    <row r="59" spans="5:11" ht="12.75">
      <c r="E59" s="189"/>
      <c r="F59" s="214"/>
      <c r="G59" s="203"/>
      <c r="H59" s="292"/>
      <c r="I59" s="196"/>
      <c r="J59" s="199"/>
      <c r="K59" s="203"/>
    </row>
    <row r="60" spans="5:9" ht="12.75">
      <c r="E60" s="189"/>
      <c r="F60" s="214"/>
      <c r="G60" s="203"/>
      <c r="H60" s="202"/>
      <c r="I60" s="202"/>
    </row>
    <row r="61" spans="5:9" ht="12.75">
      <c r="E61" s="189"/>
      <c r="F61" s="211"/>
      <c r="G61" s="210"/>
      <c r="H61" s="293"/>
      <c r="I61" s="196"/>
    </row>
    <row r="62" spans="5:9" ht="12.75">
      <c r="E62" s="189"/>
      <c r="F62" s="211"/>
      <c r="G62" s="203"/>
      <c r="H62" s="293"/>
      <c r="I62" s="196"/>
    </row>
    <row r="63" spans="5:10" ht="12.75">
      <c r="E63" s="189"/>
      <c r="F63" s="216"/>
      <c r="G63" s="203"/>
      <c r="H63" s="293"/>
      <c r="I63" s="196"/>
      <c r="J63" s="203"/>
    </row>
    <row r="64" spans="5:9" ht="12.75">
      <c r="E64" s="189"/>
      <c r="F64" s="214"/>
      <c r="G64" s="217"/>
      <c r="H64" s="293"/>
      <c r="I64" s="196"/>
    </row>
    <row r="65" spans="8:9" ht="12.75">
      <c r="H65" s="293"/>
      <c r="I65" s="196"/>
    </row>
    <row r="66" spans="8:9" ht="12.75">
      <c r="H66" s="293"/>
      <c r="I66" s="196"/>
    </row>
    <row r="67" spans="8:9" ht="12.75">
      <c r="H67" s="293"/>
      <c r="I67" s="196"/>
    </row>
    <row r="68" spans="8:9" ht="12.75">
      <c r="H68" s="293"/>
      <c r="I68" s="196"/>
    </row>
    <row r="69" spans="8:9" ht="12.75">
      <c r="H69" s="293"/>
      <c r="I69" s="196"/>
    </row>
    <row r="70" spans="8:9" ht="12.75">
      <c r="H70" s="293"/>
      <c r="I70" s="196"/>
    </row>
    <row r="83" spans="9:11" ht="12.75">
      <c r="I83" s="196"/>
      <c r="J83" s="199"/>
      <c r="K83" s="203"/>
    </row>
    <row r="84" spans="9:11" ht="12.75">
      <c r="I84" s="196"/>
      <c r="J84" s="203"/>
      <c r="K84" s="213"/>
    </row>
    <row r="85" spans="9:11" ht="12.75">
      <c r="I85" s="196"/>
      <c r="J85" s="218"/>
      <c r="K85" s="203"/>
    </row>
    <row r="86" spans="9:11" ht="12.75">
      <c r="I86" s="200"/>
      <c r="J86" s="199"/>
      <c r="K86" s="203"/>
    </row>
    <row r="87" spans="9:11" ht="12.75">
      <c r="I87" s="196"/>
      <c r="J87" s="199"/>
      <c r="K87" s="203"/>
    </row>
    <row r="88" spans="9:11" ht="12.75">
      <c r="I88" s="196"/>
      <c r="J88" s="197"/>
      <c r="K88" s="203"/>
    </row>
    <row r="89" spans="9:11" ht="12.75">
      <c r="I89" s="196"/>
      <c r="J89" s="199"/>
      <c r="K89" s="210"/>
    </row>
    <row r="90" spans="9:11" ht="12.75">
      <c r="I90" s="196"/>
      <c r="J90" s="199"/>
      <c r="K90" s="203"/>
    </row>
    <row r="91" spans="9:11" ht="12.75">
      <c r="I91" s="196"/>
      <c r="J91" s="219"/>
      <c r="K91" s="203"/>
    </row>
    <row r="92" spans="9:11" ht="12.75">
      <c r="I92" s="196"/>
      <c r="J92" s="197"/>
      <c r="K92" s="217"/>
    </row>
    <row r="93" spans="9:11" ht="12.75">
      <c r="I93" s="196"/>
      <c r="J93" s="197"/>
      <c r="K93" s="215"/>
    </row>
    <row r="94" spans="9:11" ht="12.75">
      <c r="I94" s="196"/>
      <c r="J94" s="197"/>
      <c r="K94" s="203"/>
    </row>
  </sheetData>
  <mergeCells count="2">
    <mergeCell ref="H50:H59"/>
    <mergeCell ref="H61:H7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zoomScale="112" zoomScaleNormal="112" workbookViewId="0" topLeftCell="A1">
      <selection activeCell="E36" sqref="E36"/>
    </sheetView>
  </sheetViews>
  <sheetFormatPr defaultColWidth="9.140625" defaultRowHeight="12.75"/>
  <sheetData>
    <row r="1" spans="1:2" ht="12.75">
      <c r="A1" t="s">
        <v>0</v>
      </c>
      <c r="B1" t="s">
        <v>315</v>
      </c>
    </row>
    <row r="2" spans="1:2" ht="12.75">
      <c r="A2" t="s">
        <v>2</v>
      </c>
      <c r="B2" s="36" t="s">
        <v>316</v>
      </c>
    </row>
    <row r="3" spans="1:2" ht="12.75">
      <c r="A3" t="s">
        <v>4</v>
      </c>
      <c r="B3" t="s">
        <v>317</v>
      </c>
    </row>
    <row r="4" spans="1:2" ht="12.75">
      <c r="A4" s="1"/>
      <c r="B4" s="143"/>
    </row>
    <row r="5" spans="1:2" ht="12.75">
      <c r="A5" s="1" t="s">
        <v>5</v>
      </c>
      <c r="B5" s="143" t="s">
        <v>6</v>
      </c>
    </row>
    <row r="8" spans="3:14" ht="12.75">
      <c r="C8" s="248" t="s">
        <v>241</v>
      </c>
      <c r="D8" s="248"/>
      <c r="E8" s="248"/>
      <c r="F8" s="248"/>
      <c r="G8" s="248" t="s">
        <v>20</v>
      </c>
      <c r="H8" s="248"/>
      <c r="I8" s="248"/>
      <c r="J8" s="248"/>
      <c r="K8" s="248" t="s">
        <v>38</v>
      </c>
      <c r="L8" s="248"/>
      <c r="M8" s="248"/>
      <c r="N8" s="248"/>
    </row>
    <row r="9" spans="3:14" ht="12.75">
      <c r="C9">
        <v>2011</v>
      </c>
      <c r="D9">
        <v>2012</v>
      </c>
      <c r="E9">
        <v>2013</v>
      </c>
      <c r="F9">
        <v>2014</v>
      </c>
      <c r="G9">
        <v>2011</v>
      </c>
      <c r="H9">
        <v>2012</v>
      </c>
      <c r="I9">
        <v>2013</v>
      </c>
      <c r="J9">
        <v>2014</v>
      </c>
      <c r="K9">
        <v>2011</v>
      </c>
      <c r="L9">
        <v>2012</v>
      </c>
      <c r="M9">
        <v>2013</v>
      </c>
      <c r="N9">
        <v>2014</v>
      </c>
    </row>
    <row r="10" spans="2:14" ht="12.75">
      <c r="B10" t="s">
        <v>13</v>
      </c>
      <c r="C10" s="49">
        <v>0.04</v>
      </c>
      <c r="D10" s="49">
        <v>0.03225806451612903</v>
      </c>
      <c r="E10" s="49">
        <v>0.07936507936507936</v>
      </c>
      <c r="F10" s="49">
        <v>0.14583333333333334</v>
      </c>
      <c r="G10" s="49">
        <v>0.10576923076923077</v>
      </c>
      <c r="H10" s="49">
        <v>0.14953271028037382</v>
      </c>
      <c r="I10" s="49">
        <v>0.18705035971223022</v>
      </c>
      <c r="J10" s="49">
        <v>0.2356687898089172</v>
      </c>
      <c r="K10" s="49">
        <v>0.26515151515151514</v>
      </c>
      <c r="L10" s="49">
        <v>0.3203125</v>
      </c>
      <c r="M10" s="49">
        <v>0.3387096774193548</v>
      </c>
      <c r="N10" s="49">
        <v>0.4205607476635514</v>
      </c>
    </row>
    <row r="11" spans="2:14" ht="12.75">
      <c r="B11" t="s">
        <v>14</v>
      </c>
      <c r="C11" s="49">
        <v>0.48</v>
      </c>
      <c r="D11" s="49">
        <v>0.3870967741935484</v>
      </c>
      <c r="E11" s="49">
        <v>0.5238095238095238</v>
      </c>
      <c r="F11" s="49">
        <v>0.47916666666666663</v>
      </c>
      <c r="G11" s="49">
        <v>0.5192307692307692</v>
      </c>
      <c r="H11" s="49">
        <v>0.5046728971962616</v>
      </c>
      <c r="I11" s="49">
        <v>0.5251798561151079</v>
      </c>
      <c r="J11" s="49">
        <v>0.5286624203821656</v>
      </c>
      <c r="K11" s="49">
        <v>0.5757575757575758</v>
      </c>
      <c r="L11" s="49">
        <v>0.4296875</v>
      </c>
      <c r="M11" s="49">
        <v>0.5080645161290323</v>
      </c>
      <c r="N11" s="49">
        <v>0.40186915887850466</v>
      </c>
    </row>
    <row r="12" spans="2:14" ht="12.75">
      <c r="B12" t="s">
        <v>49</v>
      </c>
      <c r="C12" s="49">
        <v>0.36</v>
      </c>
      <c r="D12" s="49">
        <v>0.3225806451612903</v>
      </c>
      <c r="E12" s="49">
        <v>0.2222222222222222</v>
      </c>
      <c r="F12" s="49">
        <v>0.23958333333333331</v>
      </c>
      <c r="G12" s="49">
        <v>0.27884615384615385</v>
      </c>
      <c r="H12" s="49">
        <v>0.22429906542056074</v>
      </c>
      <c r="I12" s="49">
        <v>0.19424460431654678</v>
      </c>
      <c r="J12" s="49">
        <v>0.1592356687898089</v>
      </c>
      <c r="K12" s="49">
        <v>0.10606060606060605</v>
      </c>
      <c r="L12" s="49">
        <v>0.171875</v>
      </c>
      <c r="M12" s="49">
        <v>0.10483870967741936</v>
      </c>
      <c r="N12" s="49">
        <v>0.07476635514018691</v>
      </c>
    </row>
    <row r="13" spans="2:14" ht="12.75">
      <c r="B13" s="7" t="s">
        <v>239</v>
      </c>
      <c r="C13" s="49">
        <v>0.08</v>
      </c>
      <c r="D13" s="49">
        <v>0.12903225806451613</v>
      </c>
      <c r="E13" s="49">
        <v>0.09523809523809523</v>
      </c>
      <c r="F13" s="49">
        <v>0.03125</v>
      </c>
      <c r="G13" s="49">
        <v>0.04807692307692307</v>
      </c>
      <c r="H13" s="49">
        <v>0.09345794392523364</v>
      </c>
      <c r="I13" s="49">
        <v>0.03597122302158273</v>
      </c>
      <c r="J13" s="49">
        <v>0.057324840764331204</v>
      </c>
      <c r="K13" s="49">
        <v>0.03787878787878788</v>
      </c>
      <c r="L13" s="49">
        <v>0.0390625</v>
      </c>
      <c r="M13" s="49">
        <v>0.008064516129032258</v>
      </c>
      <c r="N13" s="49">
        <v>0.056074766355140186</v>
      </c>
    </row>
    <row r="14" spans="2:14" ht="12.75">
      <c r="B14" s="36" t="s">
        <v>16</v>
      </c>
      <c r="C14" s="49">
        <v>0.04</v>
      </c>
      <c r="D14" s="49">
        <v>0.12903225806451613</v>
      </c>
      <c r="E14" s="49">
        <v>0.07936507936507936</v>
      </c>
      <c r="F14" s="49">
        <v>0.10416666666666667</v>
      </c>
      <c r="G14" s="49">
        <v>0.04807692307692308</v>
      </c>
      <c r="H14" s="49">
        <v>0.02803738317757009</v>
      </c>
      <c r="I14" s="49">
        <v>0.05755395683453237</v>
      </c>
      <c r="J14" s="49">
        <v>0.01910828025477707</v>
      </c>
      <c r="K14" s="49">
        <v>0.015151515151515152</v>
      </c>
      <c r="L14" s="49">
        <v>0.0390625</v>
      </c>
      <c r="M14" s="49">
        <v>0.04032258064516129</v>
      </c>
      <c r="N14" s="49">
        <v>0.04672897196261682</v>
      </c>
    </row>
    <row r="15" spans="3:14" ht="12.75"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</row>
  </sheetData>
  <mergeCells count="3">
    <mergeCell ref="C8:F8"/>
    <mergeCell ref="G8:J8"/>
    <mergeCell ref="K8:N8"/>
  </mergeCells>
  <printOptions/>
  <pageMargins left="0.7" right="0.7" top="0.75" bottom="0.75" header="0.3" footer="0.3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 topLeftCell="A1">
      <selection activeCell="I20" sqref="I20"/>
    </sheetView>
  </sheetViews>
  <sheetFormatPr defaultColWidth="9.140625" defaultRowHeight="12.75"/>
  <sheetData>
    <row r="1" spans="1:2" ht="12.75">
      <c r="A1" t="s">
        <v>0</v>
      </c>
      <c r="B1" t="s">
        <v>211</v>
      </c>
    </row>
    <row r="2" spans="1:2" ht="12.75">
      <c r="A2" t="s">
        <v>2</v>
      </c>
      <c r="B2" s="36" t="s">
        <v>212</v>
      </c>
    </row>
    <row r="3" spans="1:2" ht="12.75">
      <c r="A3" t="s">
        <v>4</v>
      </c>
      <c r="B3" t="s">
        <v>318</v>
      </c>
    </row>
    <row r="5" spans="1:2" ht="12.75">
      <c r="A5" t="s">
        <v>5</v>
      </c>
      <c r="B5" t="s">
        <v>6</v>
      </c>
    </row>
    <row r="13" spans="2:9" ht="12.75">
      <c r="B13" s="247" t="s">
        <v>40</v>
      </c>
      <c r="C13" s="247"/>
      <c r="D13" s="142"/>
      <c r="E13" s="247" t="s">
        <v>20</v>
      </c>
      <c r="F13" s="247"/>
      <c r="G13" s="142"/>
      <c r="H13" s="247" t="s">
        <v>38</v>
      </c>
      <c r="I13" s="247"/>
    </row>
    <row r="14" spans="2:10" ht="12.75">
      <c r="B14">
        <v>2012</v>
      </c>
      <c r="C14">
        <v>2013</v>
      </c>
      <c r="D14">
        <v>2014</v>
      </c>
      <c r="E14">
        <v>2012</v>
      </c>
      <c r="F14">
        <v>2013</v>
      </c>
      <c r="G14">
        <v>2014</v>
      </c>
      <c r="H14">
        <v>2012</v>
      </c>
      <c r="I14">
        <v>2013</v>
      </c>
      <c r="J14">
        <v>2014</v>
      </c>
    </row>
    <row r="15" spans="1:10" ht="12.75">
      <c r="A15" s="36" t="s">
        <v>213</v>
      </c>
      <c r="B15" s="5">
        <v>45.16129032258064</v>
      </c>
      <c r="C15" s="5">
        <v>68.25396825396825</v>
      </c>
      <c r="D15" s="5">
        <v>50</v>
      </c>
      <c r="E15" s="5">
        <v>74.76635514018693</v>
      </c>
      <c r="F15" s="5">
        <v>77.6978417266187</v>
      </c>
      <c r="G15" s="5">
        <v>63.05732484076433</v>
      </c>
      <c r="H15" s="5">
        <v>79.6875</v>
      </c>
      <c r="I15" s="5">
        <v>84.67741935483872</v>
      </c>
      <c r="J15" s="5">
        <v>79.43925233644859</v>
      </c>
    </row>
    <row r="16" spans="1:10" ht="12.75">
      <c r="A16" s="36" t="s">
        <v>214</v>
      </c>
      <c r="B16" s="5">
        <v>32.25806451612904</v>
      </c>
      <c r="C16" s="5">
        <v>50.79365079365079</v>
      </c>
      <c r="D16" s="5">
        <v>45.65217391304348</v>
      </c>
      <c r="E16" s="5">
        <v>65.74074074074075</v>
      </c>
      <c r="F16" s="5">
        <v>70.50359712230217</v>
      </c>
      <c r="G16" s="5">
        <v>56.68789808917197</v>
      </c>
      <c r="H16" s="5">
        <v>81.6</v>
      </c>
      <c r="I16" s="5">
        <v>91.869918699187</v>
      </c>
      <c r="J16" s="5">
        <v>80.37383177570095</v>
      </c>
    </row>
    <row r="17" ht="12.75">
      <c r="J17" s="173"/>
    </row>
  </sheetData>
  <mergeCells count="3">
    <mergeCell ref="B13:C13"/>
    <mergeCell ref="E13:F13"/>
    <mergeCell ref="H13:I13"/>
  </mergeCells>
  <printOptions/>
  <pageMargins left="0.7" right="0.7" top="0.75" bottom="0.75" header="0.3" footer="0.3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 topLeftCell="A1">
      <selection activeCell="K46" sqref="K46"/>
    </sheetView>
  </sheetViews>
  <sheetFormatPr defaultColWidth="9.140625" defaultRowHeight="12.75"/>
  <sheetData>
    <row r="1" spans="1:2" ht="12.75">
      <c r="A1" t="s">
        <v>0</v>
      </c>
      <c r="B1" t="s">
        <v>319</v>
      </c>
    </row>
    <row r="2" spans="1:2" ht="12.75">
      <c r="A2" t="s">
        <v>2</v>
      </c>
      <c r="B2" t="s">
        <v>243</v>
      </c>
    </row>
    <row r="3" spans="1:2" ht="12.75">
      <c r="A3" t="s">
        <v>4</v>
      </c>
      <c r="B3" t="s">
        <v>323</v>
      </c>
    </row>
    <row r="4" spans="1:13" ht="12.75">
      <c r="A4" s="1"/>
      <c r="B4" s="143"/>
      <c r="M4">
        <v>100</v>
      </c>
    </row>
    <row r="5" spans="1:2" ht="12.75">
      <c r="A5" s="1" t="s">
        <v>5</v>
      </c>
      <c r="B5" s="143" t="s">
        <v>6</v>
      </c>
    </row>
    <row r="13" spans="2:12" ht="12.75">
      <c r="B13" s="247" t="s">
        <v>244</v>
      </c>
      <c r="C13" s="247"/>
      <c r="D13" s="142"/>
      <c r="E13" s="247" t="s">
        <v>20</v>
      </c>
      <c r="F13" s="247"/>
      <c r="G13" s="142"/>
      <c r="H13" s="247" t="s">
        <v>38</v>
      </c>
      <c r="I13" s="247"/>
      <c r="K13" s="136"/>
      <c r="L13" s="136"/>
    </row>
    <row r="14" spans="2:10" ht="12.75">
      <c r="B14">
        <v>2012</v>
      </c>
      <c r="C14">
        <v>2013</v>
      </c>
      <c r="D14">
        <v>2014</v>
      </c>
      <c r="E14">
        <v>2012</v>
      </c>
      <c r="F14">
        <v>2013</v>
      </c>
      <c r="G14">
        <v>2014</v>
      </c>
      <c r="H14">
        <v>2012</v>
      </c>
      <c r="I14">
        <v>2013</v>
      </c>
      <c r="J14">
        <v>2014</v>
      </c>
    </row>
    <row r="15" spans="1:10" ht="12.75">
      <c r="A15" s="36" t="s">
        <v>245</v>
      </c>
      <c r="B15" s="220">
        <v>6.451612903225806</v>
      </c>
      <c r="C15" s="181">
        <v>15.873015873015872</v>
      </c>
      <c r="D15" s="5">
        <v>24.489795918367346</v>
      </c>
      <c r="E15" s="181">
        <v>7.4074074074074066</v>
      </c>
      <c r="F15" s="181">
        <v>14.285714285714288</v>
      </c>
      <c r="G15" s="5">
        <v>22.78481012658228</v>
      </c>
      <c r="H15" s="181">
        <v>22.137404580152673</v>
      </c>
      <c r="I15" s="181">
        <v>29.838709677419356</v>
      </c>
      <c r="J15" s="5">
        <v>25.92592592592593</v>
      </c>
    </row>
    <row r="16" spans="1:10" ht="12.75">
      <c r="A16" s="36" t="s">
        <v>246</v>
      </c>
      <c r="B16" s="220">
        <v>58.06451612903225</v>
      </c>
      <c r="C16" s="181">
        <v>74.60317460317461</v>
      </c>
      <c r="D16" s="5">
        <v>53.06122448979592</v>
      </c>
      <c r="E16" s="181">
        <v>78.70370370370371</v>
      </c>
      <c r="F16" s="181">
        <v>72.85714285714286</v>
      </c>
      <c r="G16" s="5">
        <v>58.22784810126582</v>
      </c>
      <c r="H16" s="181">
        <v>61.832061068702295</v>
      </c>
      <c r="I16" s="181">
        <v>59.67741935483871</v>
      </c>
      <c r="J16" s="5">
        <v>60.18518518518518</v>
      </c>
    </row>
    <row r="17" spans="1:10" ht="12.75">
      <c r="A17" t="s">
        <v>247</v>
      </c>
      <c r="B17" s="181">
        <v>32.25806451612903</v>
      </c>
      <c r="C17" s="181">
        <v>9.523809523809524</v>
      </c>
      <c r="D17" s="5">
        <v>17.346938775510203</v>
      </c>
      <c r="E17" s="181">
        <v>12.037037037037036</v>
      </c>
      <c r="F17" s="181">
        <v>12.85714285714286</v>
      </c>
      <c r="G17" s="5">
        <v>16.455696202531644</v>
      </c>
      <c r="H17" s="181">
        <v>13.740458015267176</v>
      </c>
      <c r="I17" s="181">
        <v>8.870967741935484</v>
      </c>
      <c r="J17" s="5">
        <v>9.25925925925926</v>
      </c>
    </row>
    <row r="18" spans="1:10" ht="12.75">
      <c r="A18" t="s">
        <v>248</v>
      </c>
      <c r="B18" s="181">
        <v>3.225806451612903</v>
      </c>
      <c r="C18" s="181">
        <v>0</v>
      </c>
      <c r="D18" s="5">
        <v>4.081632653061225</v>
      </c>
      <c r="E18" s="181">
        <v>1.8518518518518516</v>
      </c>
      <c r="F18" s="181">
        <v>0</v>
      </c>
      <c r="G18" s="5">
        <v>1.89873417721519</v>
      </c>
      <c r="H18" s="181">
        <v>2.290076335877863</v>
      </c>
      <c r="I18" s="181">
        <v>1.6129032258064515</v>
      </c>
      <c r="J18" s="5">
        <v>3.7037037037037033</v>
      </c>
    </row>
    <row r="20" spans="2:12" ht="12.75"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247"/>
    </row>
    <row r="22" spans="1:12" ht="12.75">
      <c r="A22" s="3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2" ht="12.75">
      <c r="A23" t="s">
        <v>0</v>
      </c>
      <c r="B23" t="s">
        <v>320</v>
      </c>
    </row>
    <row r="24" spans="1:5" ht="12.75">
      <c r="A24" t="s">
        <v>2</v>
      </c>
      <c r="B24" t="s">
        <v>321</v>
      </c>
      <c r="C24" s="36"/>
      <c r="D24" s="36"/>
      <c r="E24" s="36"/>
    </row>
    <row r="25" spans="1:5" ht="12.75">
      <c r="A25" t="s">
        <v>4</v>
      </c>
      <c r="B25" t="s">
        <v>322</v>
      </c>
      <c r="C25" s="154"/>
      <c r="D25" s="154"/>
      <c r="E25" s="154"/>
    </row>
    <row r="26" spans="1:5" ht="12.75">
      <c r="A26" s="1"/>
      <c r="B26" s="243"/>
      <c r="C26" s="154"/>
      <c r="D26" s="154"/>
      <c r="E26" s="154"/>
    </row>
    <row r="27" spans="1:5" ht="12.75">
      <c r="A27" s="1" t="s">
        <v>5</v>
      </c>
      <c r="B27" s="243" t="s">
        <v>6</v>
      </c>
      <c r="C27" s="154"/>
      <c r="D27" s="154"/>
      <c r="E27" s="154"/>
    </row>
    <row r="29" ht="12.75">
      <c r="C29" t="s">
        <v>249</v>
      </c>
    </row>
    <row r="30" spans="3:6" ht="12.75">
      <c r="C30" s="255" t="s">
        <v>19</v>
      </c>
      <c r="D30" s="256"/>
      <c r="E30" s="256" t="s">
        <v>20</v>
      </c>
      <c r="F30" s="256"/>
    </row>
    <row r="31" spans="3:6" ht="24">
      <c r="C31" s="145" t="s">
        <v>22</v>
      </c>
      <c r="D31" s="146" t="s">
        <v>250</v>
      </c>
      <c r="E31" s="145" t="s">
        <v>22</v>
      </c>
      <c r="F31" s="146" t="s">
        <v>250</v>
      </c>
    </row>
    <row r="32" spans="2:8" ht="12.75">
      <c r="B32" t="s">
        <v>245</v>
      </c>
      <c r="C32" s="6">
        <v>0.2631578947368421</v>
      </c>
      <c r="D32" s="6">
        <v>0.125</v>
      </c>
      <c r="E32" s="6">
        <v>0.21</v>
      </c>
      <c r="F32" s="6">
        <v>0.2830188679245283</v>
      </c>
      <c r="G32" s="309"/>
      <c r="H32" s="309"/>
    </row>
    <row r="33" spans="2:6" ht="12.75">
      <c r="B33" t="s">
        <v>246</v>
      </c>
      <c r="C33" s="6">
        <v>0.5263157894736842</v>
      </c>
      <c r="D33" s="6">
        <v>0.75</v>
      </c>
      <c r="E33" s="6">
        <v>0.58</v>
      </c>
      <c r="F33" s="6">
        <v>0.5849056603773585</v>
      </c>
    </row>
  </sheetData>
  <mergeCells count="8">
    <mergeCell ref="C30:D30"/>
    <mergeCell ref="E30:F30"/>
    <mergeCell ref="J20:L20"/>
    <mergeCell ref="B13:C13"/>
    <mergeCell ref="E13:F13"/>
    <mergeCell ref="H13:I13"/>
    <mergeCell ref="B20:E20"/>
    <mergeCell ref="F20:I20"/>
  </mergeCells>
  <printOptions/>
  <pageMargins left="0.7" right="0.7" top="0.75" bottom="0.75" header="0.3" footer="0.3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 topLeftCell="A1">
      <selection activeCell="B3" sqref="B3"/>
    </sheetView>
  </sheetViews>
  <sheetFormatPr defaultColWidth="9.140625" defaultRowHeight="12.75"/>
  <sheetData>
    <row r="1" spans="1:2" ht="12.75">
      <c r="A1" t="s">
        <v>0</v>
      </c>
      <c r="B1" t="s">
        <v>325</v>
      </c>
    </row>
    <row r="2" spans="1:2" ht="12.75">
      <c r="A2" t="s">
        <v>2</v>
      </c>
      <c r="B2" s="92" t="s">
        <v>326</v>
      </c>
    </row>
    <row r="3" spans="1:2" ht="12.75">
      <c r="A3" t="s">
        <v>4</v>
      </c>
      <c r="B3" t="s">
        <v>327</v>
      </c>
    </row>
    <row r="4" spans="1:2" ht="12.75">
      <c r="A4" s="1"/>
      <c r="B4" s="2"/>
    </row>
    <row r="5" spans="1:2" ht="12.75">
      <c r="A5" s="1" t="s">
        <v>5</v>
      </c>
      <c r="B5" s="2" t="s">
        <v>6</v>
      </c>
    </row>
    <row r="8" ht="12.75">
      <c r="A8" t="s">
        <v>67</v>
      </c>
    </row>
    <row r="9" spans="2:7" ht="12.75">
      <c r="B9" s="248" t="s">
        <v>66</v>
      </c>
      <c r="C9" s="248"/>
      <c r="D9" s="248" t="s">
        <v>20</v>
      </c>
      <c r="E9" s="248"/>
      <c r="F9" s="248" t="s">
        <v>38</v>
      </c>
      <c r="G9" s="248"/>
    </row>
    <row r="10" spans="2:7" ht="12.75">
      <c r="B10">
        <v>2013</v>
      </c>
      <c r="C10">
        <v>2014</v>
      </c>
      <c r="D10">
        <v>2013</v>
      </c>
      <c r="E10">
        <v>2014</v>
      </c>
      <c r="F10">
        <v>2013</v>
      </c>
      <c r="G10">
        <v>2014</v>
      </c>
    </row>
    <row r="11" spans="1:7" ht="12.75">
      <c r="A11" t="s">
        <v>64</v>
      </c>
      <c r="B11" s="5">
        <v>78.78787878787878</v>
      </c>
      <c r="C11" s="5">
        <v>59.32203389830508</v>
      </c>
      <c r="D11" s="5">
        <v>81.9672131147541</v>
      </c>
      <c r="E11" s="5">
        <v>78.66666666666667</v>
      </c>
      <c r="F11" s="5">
        <v>94.11764705882354</v>
      </c>
      <c r="G11" s="5">
        <v>92.3076923076923</v>
      </c>
    </row>
    <row r="12" spans="1:7" ht="12.75">
      <c r="A12" t="s">
        <v>63</v>
      </c>
      <c r="B12" s="5">
        <v>73.33333333333333</v>
      </c>
      <c r="C12" s="5">
        <v>84.61538461538461</v>
      </c>
      <c r="D12" s="5">
        <v>83.54430379746836</v>
      </c>
      <c r="E12" s="5">
        <v>93.97590361445783</v>
      </c>
      <c r="F12" s="5">
        <v>92.85714285714286</v>
      </c>
      <c r="G12" s="5">
        <v>94.64285714285714</v>
      </c>
    </row>
    <row r="15" ht="12.75">
      <c r="A15" t="s">
        <v>62</v>
      </c>
    </row>
    <row r="16" spans="2:4" ht="12.75">
      <c r="B16" t="s">
        <v>19</v>
      </c>
      <c r="C16" t="s">
        <v>20</v>
      </c>
      <c r="D16" t="s">
        <v>38</v>
      </c>
    </row>
    <row r="17" ht="12.75">
      <c r="A17" t="s">
        <v>64</v>
      </c>
    </row>
    <row r="18" ht="12.75">
      <c r="A18" t="s">
        <v>63</v>
      </c>
    </row>
  </sheetData>
  <mergeCells count="3">
    <mergeCell ref="B9:C9"/>
    <mergeCell ref="D9:E9"/>
    <mergeCell ref="F9:G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 topLeftCell="A1">
      <selection activeCell="B3" sqref="B3"/>
    </sheetView>
  </sheetViews>
  <sheetFormatPr defaultColWidth="9.140625" defaultRowHeight="12.75"/>
  <sheetData>
    <row r="1" spans="1:2" ht="12.75">
      <c r="A1" t="s">
        <v>0</v>
      </c>
      <c r="B1" t="s">
        <v>328</v>
      </c>
    </row>
    <row r="2" spans="1:2" ht="24">
      <c r="A2" t="s">
        <v>2</v>
      </c>
      <c r="B2" s="227" t="s">
        <v>251</v>
      </c>
    </row>
    <row r="3" spans="1:2" ht="12.75">
      <c r="A3" t="s">
        <v>4</v>
      </c>
      <c r="B3" t="s">
        <v>329</v>
      </c>
    </row>
    <row r="5" spans="1:2" ht="12.75">
      <c r="A5" s="1" t="s">
        <v>5</v>
      </c>
      <c r="B5" s="143" t="s">
        <v>6</v>
      </c>
    </row>
    <row r="10" ht="24">
      <c r="B10" s="227" t="s">
        <v>251</v>
      </c>
    </row>
    <row r="11" spans="3:10" ht="12.75">
      <c r="C11" s="255" t="s">
        <v>19</v>
      </c>
      <c r="D11" s="256"/>
      <c r="E11" s="256" t="s">
        <v>20</v>
      </c>
      <c r="F11" s="256"/>
      <c r="G11" s="256" t="s">
        <v>38</v>
      </c>
      <c r="H11" s="256"/>
      <c r="I11" s="256" t="s">
        <v>39</v>
      </c>
      <c r="J11" s="257"/>
    </row>
    <row r="12" spans="3:10" ht="12.75">
      <c r="C12" s="145" t="s">
        <v>63</v>
      </c>
      <c r="D12" s="146" t="s">
        <v>64</v>
      </c>
      <c r="E12" s="145" t="s">
        <v>63</v>
      </c>
      <c r="F12" s="146" t="s">
        <v>64</v>
      </c>
      <c r="G12" s="145" t="s">
        <v>63</v>
      </c>
      <c r="H12" s="146" t="s">
        <v>64</v>
      </c>
      <c r="I12" s="145" t="s">
        <v>63</v>
      </c>
      <c r="J12" s="146" t="s">
        <v>64</v>
      </c>
    </row>
    <row r="13" spans="2:10" ht="12.75">
      <c r="B13" t="s">
        <v>252</v>
      </c>
      <c r="C13" s="6">
        <v>0.8974358974358974</v>
      </c>
      <c r="D13" s="6">
        <v>0.9830508474576272</v>
      </c>
      <c r="E13" s="6">
        <v>1</v>
      </c>
      <c r="F13" s="6">
        <v>0.9733333333333333</v>
      </c>
      <c r="G13" s="6">
        <v>1</v>
      </c>
      <c r="H13" s="6">
        <v>1</v>
      </c>
      <c r="I13" s="6">
        <v>0.9769452449567723</v>
      </c>
      <c r="J13" s="6">
        <v>0.9608895705521472</v>
      </c>
    </row>
    <row r="14" spans="2:10" ht="12.75">
      <c r="B14" t="s">
        <v>253</v>
      </c>
      <c r="C14" s="6">
        <v>0.8717948717948717</v>
      </c>
      <c r="D14" s="6">
        <v>0.9491525423728814</v>
      </c>
      <c r="E14" s="6">
        <v>0.9759036144578314</v>
      </c>
      <c r="F14" s="6">
        <v>0.9599999999999999</v>
      </c>
      <c r="G14" s="6">
        <v>0.9821428571428571</v>
      </c>
      <c r="H14" s="6">
        <v>0.9807692307692308</v>
      </c>
      <c r="I14" s="6">
        <v>0.7298270893371757</v>
      </c>
      <c r="J14" s="6">
        <v>0.6740797546012269</v>
      </c>
    </row>
  </sheetData>
  <mergeCells count="4">
    <mergeCell ref="I11:J11"/>
    <mergeCell ref="C11:D11"/>
    <mergeCell ref="E11:F11"/>
    <mergeCell ref="G11:H11"/>
  </mergeCells>
  <printOptions/>
  <pageMargins left="0.7" right="0.7" top="0.75" bottom="0.75" header="0.3" footer="0.3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 topLeftCell="A1">
      <selection activeCell="A1" sqref="A1:B5"/>
    </sheetView>
  </sheetViews>
  <sheetFormatPr defaultColWidth="9.140625" defaultRowHeight="12.75"/>
  <sheetData>
    <row r="1" spans="1:2" ht="12.75">
      <c r="A1" t="s">
        <v>0</v>
      </c>
      <c r="B1" t="s">
        <v>330</v>
      </c>
    </row>
    <row r="2" spans="1:2" ht="12.75">
      <c r="A2" t="s">
        <v>2</v>
      </c>
      <c r="B2" s="34" t="s">
        <v>255</v>
      </c>
    </row>
    <row r="3" spans="1:2" ht="12.75">
      <c r="A3" t="s">
        <v>4</v>
      </c>
      <c r="B3" t="s">
        <v>331</v>
      </c>
    </row>
    <row r="5" spans="1:2" ht="12.75">
      <c r="A5" s="1" t="s">
        <v>5</v>
      </c>
      <c r="B5" s="143" t="s">
        <v>6</v>
      </c>
    </row>
    <row r="7" spans="1:5" ht="12.75">
      <c r="A7" s="9"/>
      <c r="B7" s="9"/>
      <c r="C7" s="9"/>
      <c r="D7" s="9"/>
      <c r="E7" s="9"/>
    </row>
    <row r="8" spans="1:5" ht="12.75">
      <c r="A8" s="9"/>
      <c r="B8" s="9"/>
      <c r="C8" s="9"/>
      <c r="D8" s="9"/>
      <c r="E8" s="9"/>
    </row>
    <row r="9" spans="1:5" ht="12.75">
      <c r="A9" s="34"/>
      <c r="B9" s="34"/>
      <c r="C9" s="34"/>
      <c r="D9" s="34"/>
      <c r="E9" s="9"/>
    </row>
    <row r="10" spans="1:5" ht="12.75">
      <c r="A10" s="34"/>
      <c r="B10" s="78"/>
      <c r="C10" s="78"/>
      <c r="D10" s="78"/>
      <c r="E10" s="9"/>
    </row>
    <row r="11" spans="1:5" ht="12.75">
      <c r="A11" s="34"/>
      <c r="B11" s="228"/>
      <c r="C11" s="228"/>
      <c r="D11" s="228"/>
      <c r="E11" s="9"/>
    </row>
    <row r="12" spans="1:5" ht="12.75">
      <c r="A12" s="34"/>
      <c r="B12" s="228"/>
      <c r="C12" s="228"/>
      <c r="D12" s="228"/>
      <c r="E12" s="9"/>
    </row>
    <row r="13" spans="1:5" ht="12.75">
      <c r="A13" s="34"/>
      <c r="B13" s="228"/>
      <c r="C13" s="228"/>
      <c r="D13" s="228"/>
      <c r="E13" s="9"/>
    </row>
    <row r="14" spans="1:4" ht="12.75">
      <c r="A14" s="155"/>
      <c r="B14" s="155"/>
      <c r="C14" s="155"/>
      <c r="D14" s="155"/>
    </row>
    <row r="16" spans="1:4" ht="12.75">
      <c r="A16" s="34"/>
      <c r="B16" s="34"/>
      <c r="C16" s="34"/>
      <c r="D16" s="34"/>
    </row>
    <row r="17" spans="1:4" ht="12.75">
      <c r="A17" s="34"/>
      <c r="B17" s="78"/>
      <c r="C17" s="78"/>
      <c r="D17" s="78"/>
    </row>
    <row r="18" spans="1:4" ht="12.75">
      <c r="A18" s="34"/>
      <c r="B18" s="5"/>
      <c r="C18" s="5"/>
      <c r="D18" s="5"/>
    </row>
    <row r="19" spans="1:4" ht="12.75">
      <c r="A19" s="34"/>
      <c r="B19" s="5"/>
      <c r="C19" s="5"/>
      <c r="D19" s="5"/>
    </row>
    <row r="20" spans="1:4" ht="12.75">
      <c r="A20" s="34"/>
      <c r="B20" s="5"/>
      <c r="C20" s="5"/>
      <c r="D20" s="5"/>
    </row>
    <row r="27" spans="3:10" ht="12.75" customHeight="1">
      <c r="C27" s="229" t="s">
        <v>19</v>
      </c>
      <c r="D27" s="230"/>
      <c r="E27" s="231" t="s">
        <v>20</v>
      </c>
      <c r="F27" s="230"/>
      <c r="G27" s="231" t="s">
        <v>38</v>
      </c>
      <c r="H27" s="310"/>
      <c r="I27" s="250"/>
      <c r="J27" s="250"/>
    </row>
    <row r="28" spans="3:10" ht="12.75">
      <c r="C28" s="232" t="s">
        <v>63</v>
      </c>
      <c r="D28" s="233" t="s">
        <v>64</v>
      </c>
      <c r="E28" s="232" t="s">
        <v>63</v>
      </c>
      <c r="F28" s="233" t="s">
        <v>64</v>
      </c>
      <c r="G28" s="232" t="s">
        <v>63</v>
      </c>
      <c r="H28" s="311" t="s">
        <v>64</v>
      </c>
      <c r="I28" s="244"/>
      <c r="J28" s="244"/>
    </row>
    <row r="29" spans="2:10" ht="12.75">
      <c r="B29" s="34" t="s">
        <v>256</v>
      </c>
      <c r="C29" s="5">
        <v>56.25</v>
      </c>
      <c r="D29" s="5">
        <v>60</v>
      </c>
      <c r="E29" s="5">
        <v>39.39393939393939</v>
      </c>
      <c r="F29" s="5">
        <v>34.32835820895522</v>
      </c>
      <c r="G29" s="5">
        <v>29.72972972972973</v>
      </c>
      <c r="H29" s="5">
        <v>21.05263157894737</v>
      </c>
      <c r="I29" s="312"/>
      <c r="J29" s="312"/>
    </row>
    <row r="30" spans="2:10" ht="12.75">
      <c r="B30" s="34" t="s">
        <v>257</v>
      </c>
      <c r="C30" s="5">
        <v>82.05128205128204</v>
      </c>
      <c r="D30" s="5">
        <v>84.7457627118644</v>
      </c>
      <c r="E30" s="5">
        <v>79.51807228915662</v>
      </c>
      <c r="F30" s="5">
        <v>89.33333333333333</v>
      </c>
      <c r="G30" s="5">
        <v>66.07142857142857</v>
      </c>
      <c r="H30" s="5">
        <v>73.07692307692308</v>
      </c>
      <c r="I30" s="313"/>
      <c r="J30" s="313"/>
    </row>
    <row r="31" spans="2:10" ht="12.75">
      <c r="B31" s="34" t="s">
        <v>81</v>
      </c>
      <c r="C31" s="5">
        <v>96.875</v>
      </c>
      <c r="D31" s="5">
        <v>94</v>
      </c>
      <c r="E31" s="5">
        <v>77.27272727272727</v>
      </c>
      <c r="F31" s="5">
        <v>88.05970149253731</v>
      </c>
      <c r="G31" s="5">
        <v>75.67567567567568</v>
      </c>
      <c r="H31" s="5">
        <v>73.6842105263158</v>
      </c>
      <c r="I31" s="313"/>
      <c r="J31" s="313"/>
    </row>
  </sheetData>
  <mergeCells count="1">
    <mergeCell ref="I27:J27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 topLeftCell="A1">
      <selection activeCell="B3" sqref="B3"/>
    </sheetView>
  </sheetViews>
  <sheetFormatPr defaultColWidth="9.140625" defaultRowHeight="12.75"/>
  <sheetData>
    <row r="1" spans="1:2" ht="12.75">
      <c r="A1" t="s">
        <v>0</v>
      </c>
      <c r="B1" t="s">
        <v>77</v>
      </c>
    </row>
    <row r="2" spans="1:2" ht="12.75">
      <c r="A2" t="s">
        <v>2</v>
      </c>
      <c r="B2" s="92" t="s">
        <v>78</v>
      </c>
    </row>
    <row r="3" spans="1:2" ht="12.75">
      <c r="A3" t="s">
        <v>4</v>
      </c>
      <c r="B3" t="s">
        <v>79</v>
      </c>
    </row>
    <row r="4" spans="1:2" ht="12.75">
      <c r="A4" s="1" t="s">
        <v>5</v>
      </c>
      <c r="B4" s="2" t="s">
        <v>6</v>
      </c>
    </row>
    <row r="6" ht="12.75">
      <c r="A6" s="36" t="s">
        <v>62</v>
      </c>
    </row>
    <row r="7" spans="1:4" ht="12.75">
      <c r="A7" s="34"/>
      <c r="B7" s="78" t="s">
        <v>19</v>
      </c>
      <c r="C7" s="78" t="s">
        <v>20</v>
      </c>
      <c r="D7" s="78" t="s">
        <v>38</v>
      </c>
    </row>
    <row r="8" spans="1:4" ht="12.75">
      <c r="A8" s="34" t="s">
        <v>62</v>
      </c>
      <c r="B8" s="5">
        <v>70.8333333333333</v>
      </c>
      <c r="C8" s="5">
        <v>86.70886075949367</v>
      </c>
      <c r="D8" s="5">
        <v>93.51851851851852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 topLeftCell="A1">
      <selection activeCell="G36" sqref="G36"/>
    </sheetView>
  </sheetViews>
  <sheetFormatPr defaultColWidth="9.140625" defaultRowHeight="12.75"/>
  <sheetData>
    <row r="1" spans="1:2" ht="12.75">
      <c r="A1" t="s">
        <v>0</v>
      </c>
      <c r="B1" t="s">
        <v>332</v>
      </c>
    </row>
    <row r="2" spans="1:2" ht="12.75">
      <c r="A2" t="s">
        <v>2</v>
      </c>
      <c r="B2" t="s">
        <v>243</v>
      </c>
    </row>
    <row r="3" spans="1:2" ht="12.75">
      <c r="A3" t="s">
        <v>4</v>
      </c>
      <c r="B3" t="s">
        <v>333</v>
      </c>
    </row>
    <row r="4" spans="1:2" ht="12.75">
      <c r="A4" s="1"/>
      <c r="B4" s="143"/>
    </row>
    <row r="5" spans="1:2" ht="12.75">
      <c r="A5" s="1" t="s">
        <v>5</v>
      </c>
      <c r="B5" s="143" t="s">
        <v>6</v>
      </c>
    </row>
    <row r="14" ht="12.75">
      <c r="A14" s="36" t="s">
        <v>262</v>
      </c>
    </row>
    <row r="15" spans="2:7" ht="12.75">
      <c r="B15" s="247" t="s">
        <v>19</v>
      </c>
      <c r="C15" s="247"/>
      <c r="D15" s="247" t="s">
        <v>20</v>
      </c>
      <c r="E15" s="247"/>
      <c r="F15" s="247" t="s">
        <v>38</v>
      </c>
      <c r="G15" s="247"/>
    </row>
    <row r="16" spans="2:7" ht="12.75">
      <c r="B16" t="s">
        <v>64</v>
      </c>
      <c r="C16" t="s">
        <v>63</v>
      </c>
      <c r="D16" t="s">
        <v>64</v>
      </c>
      <c r="E16" t="s">
        <v>63</v>
      </c>
      <c r="F16" t="s">
        <v>64</v>
      </c>
      <c r="G16" t="s">
        <v>63</v>
      </c>
    </row>
    <row r="17" spans="1:7" ht="12.75">
      <c r="A17" s="36" t="s">
        <v>245</v>
      </c>
      <c r="B17" s="154">
        <v>0.33333333333333337</v>
      </c>
      <c r="C17" s="154">
        <v>0.1864406779661017</v>
      </c>
      <c r="D17" s="154">
        <v>0.3253012048192771</v>
      </c>
      <c r="E17" s="154">
        <v>0.12</v>
      </c>
      <c r="F17" s="154">
        <v>0.35714285714285715</v>
      </c>
      <c r="G17" s="154">
        <v>0.15384615384615385</v>
      </c>
    </row>
    <row r="18" spans="1:7" ht="12.75">
      <c r="A18" s="36" t="s">
        <v>246</v>
      </c>
      <c r="B18" s="154">
        <v>0.5128205128205129</v>
      </c>
      <c r="C18" s="154">
        <v>0.5423728813559322</v>
      </c>
      <c r="D18" s="154">
        <v>0.5421686746987951</v>
      </c>
      <c r="E18" s="154">
        <v>0.6266666666666666</v>
      </c>
      <c r="F18" s="154">
        <v>0.5535714285714285</v>
      </c>
      <c r="G18" s="154">
        <v>0.6538461538461539</v>
      </c>
    </row>
  </sheetData>
  <mergeCells count="3">
    <mergeCell ref="B15:C15"/>
    <mergeCell ref="D15:E15"/>
    <mergeCell ref="F15:G15"/>
  </mergeCells>
  <printOptions/>
  <pageMargins left="0.7" right="0.7" top="0.75" bottom="0.75" header="0.3" footer="0.3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="112" zoomScaleNormal="112" workbookViewId="0" topLeftCell="A1">
      <selection activeCell="A1" sqref="A1:B5"/>
    </sheetView>
  </sheetViews>
  <sheetFormatPr defaultColWidth="9.140625" defaultRowHeight="12.75"/>
  <sheetData>
    <row r="1" spans="1:2" ht="12.75">
      <c r="A1" t="s">
        <v>0</v>
      </c>
      <c r="B1" t="s">
        <v>334</v>
      </c>
    </row>
    <row r="2" spans="1:2" ht="12.75">
      <c r="A2" t="s">
        <v>2</v>
      </c>
      <c r="B2" s="36" t="s">
        <v>240</v>
      </c>
    </row>
    <row r="3" spans="1:2" ht="12.75">
      <c r="A3" t="s">
        <v>4</v>
      </c>
      <c r="B3" t="s">
        <v>335</v>
      </c>
    </row>
    <row r="4" spans="1:2" ht="12.75">
      <c r="A4" s="1"/>
      <c r="B4" s="143"/>
    </row>
    <row r="5" spans="1:2" ht="12.75">
      <c r="A5" s="1" t="s">
        <v>5</v>
      </c>
      <c r="B5" s="143" t="s">
        <v>6</v>
      </c>
    </row>
    <row r="10" ht="12.75">
      <c r="A10" s="36" t="s">
        <v>240</v>
      </c>
    </row>
    <row r="11" spans="3:8" ht="12.75">
      <c r="C11" s="294" t="s">
        <v>19</v>
      </c>
      <c r="D11" s="295"/>
      <c r="E11" s="296" t="s">
        <v>20</v>
      </c>
      <c r="F11" s="295"/>
      <c r="G11" s="296" t="s">
        <v>38</v>
      </c>
      <c r="H11" s="297"/>
    </row>
    <row r="12" spans="3:8" ht="12.75">
      <c r="C12" s="148" t="s">
        <v>63</v>
      </c>
      <c r="D12" s="148" t="s">
        <v>64</v>
      </c>
      <c r="E12" s="148" t="s">
        <v>63</v>
      </c>
      <c r="F12" s="148" t="s">
        <v>64</v>
      </c>
      <c r="G12" s="148" t="s">
        <v>63</v>
      </c>
      <c r="H12" s="148" t="s">
        <v>64</v>
      </c>
    </row>
    <row r="13" spans="2:8" ht="12.75">
      <c r="B13" t="s">
        <v>13</v>
      </c>
      <c r="C13" s="154">
        <v>0.15384615384615385</v>
      </c>
      <c r="D13" s="154">
        <v>0.13559322033898305</v>
      </c>
      <c r="E13" s="154">
        <v>0.2289156626506024</v>
      </c>
      <c r="F13" s="154">
        <v>0.24</v>
      </c>
      <c r="G13" s="154">
        <v>0.3214285714285714</v>
      </c>
      <c r="H13" s="154">
        <v>0.5192307692307693</v>
      </c>
    </row>
    <row r="14" spans="2:8" ht="12.75">
      <c r="B14" t="s">
        <v>14</v>
      </c>
      <c r="C14" s="154">
        <v>0.4102564102564103</v>
      </c>
      <c r="D14" s="154">
        <v>0.5084745762711864</v>
      </c>
      <c r="E14" s="154">
        <v>0.5662650602409639</v>
      </c>
      <c r="F14" s="154">
        <v>0.48</v>
      </c>
      <c r="G14" s="154">
        <v>0.48214285714285715</v>
      </c>
      <c r="H14" s="154">
        <v>0.3076923076923077</v>
      </c>
    </row>
    <row r="15" spans="2:8" ht="12.75">
      <c r="B15" t="s">
        <v>49</v>
      </c>
      <c r="C15" s="154">
        <v>0.25641025641025644</v>
      </c>
      <c r="D15" s="154">
        <v>0.22033898305084748</v>
      </c>
      <c r="E15" s="154">
        <v>0.1566265060240964</v>
      </c>
      <c r="F15" s="154">
        <v>0.16</v>
      </c>
      <c r="G15" s="154">
        <v>0.07142857142857144</v>
      </c>
      <c r="H15" s="154">
        <v>0.07692307692307693</v>
      </c>
    </row>
    <row r="16" spans="2:8" ht="12.75">
      <c r="B16" s="7" t="s">
        <v>239</v>
      </c>
      <c r="C16" s="154">
        <v>0.025641025641025644</v>
      </c>
      <c r="D16" s="154">
        <v>0.03389830508474576</v>
      </c>
      <c r="E16" s="154">
        <v>0.024096385542168676</v>
      </c>
      <c r="F16" s="154">
        <v>0.09333333333333334</v>
      </c>
      <c r="G16" s="154">
        <v>0.05357142857142857</v>
      </c>
      <c r="H16" s="154">
        <v>0.05769230769230769</v>
      </c>
    </row>
    <row r="17" spans="2:8" ht="12.75">
      <c r="B17" s="36" t="s">
        <v>16</v>
      </c>
      <c r="C17" s="154">
        <f>1-C16-C15-C14-C13</f>
        <v>0.1538461538461537</v>
      </c>
      <c r="D17" s="154">
        <f aca="true" t="shared" si="0" ref="D17:H17">1-D16-D15-D14-D13</f>
        <v>0.10169491525423732</v>
      </c>
      <c r="E17" s="154">
        <f t="shared" si="0"/>
        <v>0.024096385542168614</v>
      </c>
      <c r="F17" s="154">
        <f t="shared" si="0"/>
        <v>0.026666666666666616</v>
      </c>
      <c r="G17" s="154">
        <f t="shared" si="0"/>
        <v>0.07142857142857145</v>
      </c>
      <c r="H17" s="154">
        <f t="shared" si="0"/>
        <v>0.038461538461538436</v>
      </c>
    </row>
  </sheetData>
  <mergeCells count="3">
    <mergeCell ref="C11:D11"/>
    <mergeCell ref="E11:F11"/>
    <mergeCell ref="G11:H11"/>
  </mergeCells>
  <printOptions/>
  <pageMargins left="0.7" right="0.7" top="0.75" bottom="0.75" header="0.3" footer="0.3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 topLeftCell="A1">
      <selection activeCell="A1" sqref="A1:B5"/>
    </sheetView>
  </sheetViews>
  <sheetFormatPr defaultColWidth="9.140625" defaultRowHeight="12.75"/>
  <sheetData>
    <row r="1" spans="1:2" ht="12.75">
      <c r="A1" t="s">
        <v>0</v>
      </c>
      <c r="B1" t="s">
        <v>336</v>
      </c>
    </row>
    <row r="2" spans="1:2" ht="12.75">
      <c r="A2" t="s">
        <v>2</v>
      </c>
      <c r="B2" s="36" t="s">
        <v>212</v>
      </c>
    </row>
    <row r="3" spans="1:2" ht="12.75">
      <c r="A3" t="s">
        <v>4</v>
      </c>
      <c r="B3" t="s">
        <v>337</v>
      </c>
    </row>
    <row r="5" spans="1:2" ht="12.75">
      <c r="A5" t="s">
        <v>5</v>
      </c>
      <c r="B5" t="s">
        <v>6</v>
      </c>
    </row>
    <row r="8" ht="12.75">
      <c r="B8" s="36" t="s">
        <v>215</v>
      </c>
    </row>
    <row r="9" spans="3:10" ht="12.75">
      <c r="C9" s="255" t="s">
        <v>19</v>
      </c>
      <c r="D9" s="256"/>
      <c r="E9" s="256" t="s">
        <v>20</v>
      </c>
      <c r="F9" s="256"/>
      <c r="G9" s="256" t="s">
        <v>38</v>
      </c>
      <c r="H9" s="256"/>
      <c r="I9" s="256" t="s">
        <v>39</v>
      </c>
      <c r="J9" s="257"/>
    </row>
    <row r="10" spans="3:10" ht="12.75">
      <c r="C10" s="145" t="s">
        <v>216</v>
      </c>
      <c r="D10" s="145" t="s">
        <v>217</v>
      </c>
      <c r="E10" s="145" t="s">
        <v>216</v>
      </c>
      <c r="F10" s="145" t="s">
        <v>217</v>
      </c>
      <c r="G10" s="145" t="s">
        <v>216</v>
      </c>
      <c r="H10" s="145" t="s">
        <v>217</v>
      </c>
      <c r="I10" s="145" t="s">
        <v>216</v>
      </c>
      <c r="J10" s="145" t="s">
        <v>217</v>
      </c>
    </row>
    <row r="11" spans="2:10" ht="12.75">
      <c r="B11" s="36" t="s">
        <v>213</v>
      </c>
      <c r="C11" s="49">
        <v>0.5526315789473685</v>
      </c>
      <c r="D11" s="49">
        <v>0.4655172413793103</v>
      </c>
      <c r="E11" s="49">
        <v>0.6144578313253012</v>
      </c>
      <c r="F11" s="49">
        <v>0.6486486486486487</v>
      </c>
      <c r="G11" s="49">
        <v>0.7678571428571429</v>
      </c>
      <c r="H11" s="49">
        <v>0.823529411764706</v>
      </c>
      <c r="I11" s="49">
        <v>0.7304964539007093</v>
      </c>
      <c r="J11" s="49">
        <v>0.7156862745098039</v>
      </c>
    </row>
    <row r="12" spans="2:10" ht="12.75">
      <c r="B12" s="36" t="s">
        <v>214</v>
      </c>
      <c r="C12" s="49">
        <v>0.5833333333333334</v>
      </c>
      <c r="D12" s="49">
        <v>0.375</v>
      </c>
      <c r="E12" s="49">
        <v>0.5662650602409639</v>
      </c>
      <c r="F12" s="49">
        <v>0.5675675675675675</v>
      </c>
      <c r="G12" s="49">
        <v>0.8035714285714286</v>
      </c>
      <c r="H12" s="49">
        <v>0.803921568627451</v>
      </c>
      <c r="I12" s="49">
        <v>0.7117021276595745</v>
      </c>
      <c r="J12" s="49">
        <v>0.7791563275434243</v>
      </c>
    </row>
  </sheetData>
  <mergeCells count="4">
    <mergeCell ref="C9:D9"/>
    <mergeCell ref="E9:F9"/>
    <mergeCell ref="G9:H9"/>
    <mergeCell ref="I9:J9"/>
  </mergeCells>
  <printOptions/>
  <pageMargins left="0.7" right="0.7" top="0.75" bottom="0.75" header="0.3" footer="0.3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 topLeftCell="A1">
      <selection activeCell="B22" sqref="B22"/>
    </sheetView>
  </sheetViews>
  <sheetFormatPr defaultColWidth="9.140625" defaultRowHeight="12.75"/>
  <sheetData>
    <row r="1" spans="1:2" ht="12.75">
      <c r="A1" t="s">
        <v>0</v>
      </c>
      <c r="B1" t="s">
        <v>338</v>
      </c>
    </row>
    <row r="2" spans="1:2" ht="12.75">
      <c r="A2" t="s">
        <v>2</v>
      </c>
      <c r="B2" s="36" t="s">
        <v>264</v>
      </c>
    </row>
    <row r="3" spans="1:2" ht="12.75">
      <c r="A3" t="s">
        <v>4</v>
      </c>
      <c r="B3" t="s">
        <v>339</v>
      </c>
    </row>
    <row r="4" spans="1:2" ht="12.75">
      <c r="A4" s="1"/>
      <c r="B4" s="143"/>
    </row>
    <row r="5" spans="1:2" ht="12.75">
      <c r="A5" s="1" t="s">
        <v>5</v>
      </c>
      <c r="B5" s="143" t="s">
        <v>341</v>
      </c>
    </row>
    <row r="7" spans="3:8" ht="12.75">
      <c r="C7" s="247" t="s">
        <v>40</v>
      </c>
      <c r="D7" s="247"/>
      <c r="E7" s="247" t="s">
        <v>20</v>
      </c>
      <c r="F7" s="247"/>
      <c r="G7" s="247" t="s">
        <v>38</v>
      </c>
      <c r="H7" s="247"/>
    </row>
    <row r="8" spans="3:8" ht="12.75">
      <c r="C8" t="s">
        <v>64</v>
      </c>
      <c r="D8" t="s">
        <v>63</v>
      </c>
      <c r="E8" t="s">
        <v>64</v>
      </c>
      <c r="F8" t="s">
        <v>63</v>
      </c>
      <c r="G8" t="s">
        <v>64</v>
      </c>
      <c r="H8" t="s">
        <v>63</v>
      </c>
    </row>
    <row r="9" spans="2:8" ht="12.75">
      <c r="B9" s="36" t="s">
        <v>237</v>
      </c>
      <c r="C9" s="220">
        <v>39.39393939393939</v>
      </c>
      <c r="D9" s="181">
        <v>40</v>
      </c>
      <c r="E9" s="181">
        <v>45.90163934426229</v>
      </c>
      <c r="F9" s="181">
        <v>39.24050632911393</v>
      </c>
      <c r="G9" s="181">
        <v>45.588235294117645</v>
      </c>
      <c r="H9" s="181">
        <v>41.07142857142857</v>
      </c>
    </row>
    <row r="10" spans="2:8" ht="12.75">
      <c r="B10" s="36" t="s">
        <v>238</v>
      </c>
      <c r="C10" s="220">
        <v>12.121212121212121</v>
      </c>
      <c r="D10" s="181">
        <v>3.3333333333333335</v>
      </c>
      <c r="E10" s="181">
        <v>26.229508196721312</v>
      </c>
      <c r="F10" s="181">
        <v>15.18987341772152</v>
      </c>
      <c r="G10" s="181">
        <v>14.705882352941178</v>
      </c>
      <c r="H10" s="181">
        <v>39.285714285714285</v>
      </c>
    </row>
    <row r="11" spans="2:8" ht="12.75">
      <c r="B11" s="36"/>
      <c r="C11" s="220"/>
      <c r="D11" s="181"/>
      <c r="E11" s="181"/>
      <c r="F11" s="181"/>
      <c r="G11" s="181"/>
      <c r="H11" s="181"/>
    </row>
    <row r="12" spans="2:8" ht="12.75">
      <c r="B12" s="36"/>
      <c r="C12" s="220"/>
      <c r="D12" s="181"/>
      <c r="E12" s="181"/>
      <c r="F12" s="181"/>
      <c r="G12" s="181"/>
      <c r="H12" s="181"/>
    </row>
    <row r="13" spans="2:8" ht="12.75">
      <c r="B13" s="36"/>
      <c r="C13" s="220"/>
      <c r="D13" s="181"/>
      <c r="E13" s="181"/>
      <c r="F13" s="181"/>
      <c r="G13" s="181"/>
      <c r="H13" s="181"/>
    </row>
    <row r="14" spans="2:8" ht="12.75">
      <c r="B14" s="36"/>
      <c r="C14" s="220"/>
      <c r="D14" s="181"/>
      <c r="E14" s="181"/>
      <c r="F14" s="181"/>
      <c r="G14" s="181"/>
      <c r="H14" s="181"/>
    </row>
    <row r="15" spans="2:8" ht="12.75">
      <c r="B15" s="36"/>
      <c r="C15" s="220"/>
      <c r="D15" s="181"/>
      <c r="E15" s="181"/>
      <c r="F15" s="181"/>
      <c r="G15" s="181"/>
      <c r="H15" s="181"/>
    </row>
    <row r="16" spans="2:8" ht="12.75">
      <c r="B16" s="36"/>
      <c r="C16" s="220"/>
      <c r="D16" s="181"/>
      <c r="E16" s="181"/>
      <c r="F16" s="181"/>
      <c r="G16" s="181"/>
      <c r="H16" s="181"/>
    </row>
    <row r="17" spans="2:8" ht="12.75">
      <c r="B17" s="36"/>
      <c r="C17" s="220"/>
      <c r="D17" s="181"/>
      <c r="E17" s="181"/>
      <c r="F17" s="181"/>
      <c r="G17" s="181"/>
      <c r="H17" s="181"/>
    </row>
    <row r="18" spans="2:8" ht="12.75">
      <c r="B18" s="36"/>
      <c r="C18" s="220"/>
      <c r="D18" s="181"/>
      <c r="E18" s="181"/>
      <c r="F18" s="181"/>
      <c r="G18" s="181"/>
      <c r="H18" s="181"/>
    </row>
    <row r="19" spans="2:8" ht="12.75">
      <c r="B19" s="36"/>
      <c r="C19" s="220"/>
      <c r="D19" s="181"/>
      <c r="E19" s="181"/>
      <c r="F19" s="181"/>
      <c r="G19" s="181"/>
      <c r="H19" s="181"/>
    </row>
    <row r="20" spans="1:8" ht="12.75">
      <c r="A20" t="s">
        <v>0</v>
      </c>
      <c r="B20" t="s">
        <v>340</v>
      </c>
      <c r="C20" s="220"/>
      <c r="D20" s="181"/>
      <c r="E20" s="181"/>
      <c r="F20" s="181"/>
      <c r="G20" s="181"/>
      <c r="H20" s="181"/>
    </row>
    <row r="21" spans="1:8" ht="12.75">
      <c r="A21" t="s">
        <v>2</v>
      </c>
      <c r="B21" s="36" t="s">
        <v>265</v>
      </c>
      <c r="C21" s="220"/>
      <c r="D21" s="181"/>
      <c r="E21" s="181"/>
      <c r="F21" s="181"/>
      <c r="G21" s="181"/>
      <c r="H21" s="181"/>
    </row>
    <row r="22" spans="1:2" ht="12.75">
      <c r="A22" t="s">
        <v>4</v>
      </c>
      <c r="B22" t="s">
        <v>342</v>
      </c>
    </row>
    <row r="23" spans="1:2" ht="12.75">
      <c r="A23" s="1"/>
      <c r="B23" s="243"/>
    </row>
    <row r="24" spans="1:2" ht="12.75">
      <c r="A24" s="1" t="s">
        <v>5</v>
      </c>
      <c r="B24" s="243" t="s">
        <v>6</v>
      </c>
    </row>
    <row r="26" ht="12.75">
      <c r="A26" s="36" t="s">
        <v>265</v>
      </c>
    </row>
    <row r="27" ht="12.75">
      <c r="B27">
        <v>2014</v>
      </c>
    </row>
    <row r="28" spans="3:8" ht="12.75">
      <c r="C28" s="247" t="s">
        <v>19</v>
      </c>
      <c r="D28" s="247"/>
      <c r="E28" s="247" t="s">
        <v>20</v>
      </c>
      <c r="F28" s="247"/>
      <c r="G28" s="247" t="s">
        <v>38</v>
      </c>
      <c r="H28" s="247"/>
    </row>
    <row r="29" spans="3:8" ht="12.75">
      <c r="C29" t="s">
        <v>64</v>
      </c>
      <c r="D29" t="s">
        <v>63</v>
      </c>
      <c r="E29" t="s">
        <v>64</v>
      </c>
      <c r="F29" t="s">
        <v>63</v>
      </c>
      <c r="G29" t="s">
        <v>64</v>
      </c>
      <c r="H29" t="s">
        <v>63</v>
      </c>
    </row>
    <row r="30" spans="2:8" ht="12.75">
      <c r="B30" s="36" t="s">
        <v>237</v>
      </c>
      <c r="C30" s="234">
        <v>0.33333333333333337</v>
      </c>
      <c r="D30" s="234">
        <v>0.38095238095238093</v>
      </c>
      <c r="E30" s="234">
        <v>0.4411764705882353</v>
      </c>
      <c r="F30" s="234">
        <v>0.48148148148148145</v>
      </c>
      <c r="G30" s="234">
        <v>0.43636363636363634</v>
      </c>
      <c r="H30" s="234">
        <v>0.3269230769230769</v>
      </c>
    </row>
    <row r="31" spans="2:8" ht="12.75">
      <c r="B31" s="36" t="s">
        <v>238</v>
      </c>
      <c r="C31" s="234">
        <v>0.238095238095238</v>
      </c>
      <c r="D31" s="234">
        <v>0.047619047619047616</v>
      </c>
      <c r="E31" s="234">
        <v>0.10294117647058824</v>
      </c>
      <c r="F31" s="234">
        <v>0.16666666666666669</v>
      </c>
      <c r="G31" s="234">
        <v>0.3090909090909091</v>
      </c>
      <c r="H31" s="234">
        <v>0.2692307692307692</v>
      </c>
    </row>
  </sheetData>
  <mergeCells count="6">
    <mergeCell ref="C7:D7"/>
    <mergeCell ref="E7:F7"/>
    <mergeCell ref="G7:H7"/>
    <mergeCell ref="C28:D28"/>
    <mergeCell ref="E28:F28"/>
    <mergeCell ref="G28:H28"/>
  </mergeCells>
  <printOptions/>
  <pageMargins left="0.7" right="0.7" top="0.75" bottom="0.75" header="0.3" footer="0.3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 topLeftCell="A1">
      <selection activeCell="D20" sqref="D20"/>
    </sheetView>
  </sheetViews>
  <sheetFormatPr defaultColWidth="9.140625" defaultRowHeight="12.75"/>
  <cols>
    <col min="1" max="1" width="34.57421875" style="0" customWidth="1"/>
  </cols>
  <sheetData>
    <row r="2" ht="12.75">
      <c r="A2" t="s">
        <v>266</v>
      </c>
    </row>
    <row r="4" spans="1:7" ht="36">
      <c r="A4" s="9"/>
      <c r="B4" s="243" t="s">
        <v>267</v>
      </c>
      <c r="C4" s="243" t="s">
        <v>260</v>
      </c>
      <c r="D4" s="243" t="s">
        <v>259</v>
      </c>
      <c r="E4" s="243" t="s">
        <v>258</v>
      </c>
      <c r="F4" s="243" t="s">
        <v>268</v>
      </c>
      <c r="G4" s="243" t="s">
        <v>269</v>
      </c>
    </row>
    <row r="5" spans="1:7" ht="13.5" customHeight="1">
      <c r="A5" s="129" t="s">
        <v>343</v>
      </c>
      <c r="B5" s="314">
        <v>18.055555555555557</v>
      </c>
      <c r="C5" s="314">
        <v>18.055555555555557</v>
      </c>
      <c r="D5" s="314">
        <v>29.166666666666668</v>
      </c>
      <c r="E5" s="314">
        <v>9.722222222222221</v>
      </c>
      <c r="F5" s="314">
        <v>8.333333333333334</v>
      </c>
      <c r="G5" s="314">
        <v>16.666666666666668</v>
      </c>
    </row>
    <row r="6" spans="1:7" ht="12.75" customHeight="1">
      <c r="A6" s="129" t="s">
        <v>344</v>
      </c>
      <c r="B6" s="314">
        <v>40.27777777777778</v>
      </c>
      <c r="C6" s="314">
        <v>27.77777777777778</v>
      </c>
      <c r="D6" s="314">
        <v>8.333333333333334</v>
      </c>
      <c r="E6" s="314">
        <v>11.11111111111111</v>
      </c>
      <c r="F6" s="314">
        <v>6.944444444444445</v>
      </c>
      <c r="G6" s="314">
        <v>5.555555555555555</v>
      </c>
    </row>
    <row r="7" spans="1:7" ht="12.75" customHeight="1">
      <c r="A7" s="129" t="s">
        <v>345</v>
      </c>
      <c r="B7" s="314">
        <v>36.986301369863014</v>
      </c>
      <c r="C7" s="314">
        <v>20.54794520547945</v>
      </c>
      <c r="D7" s="314">
        <v>17.80821917808219</v>
      </c>
      <c r="E7" s="314">
        <v>6.8493150684931505</v>
      </c>
      <c r="F7" s="314">
        <v>15.068493150684931</v>
      </c>
      <c r="G7" s="314">
        <v>2.73972602739726</v>
      </c>
    </row>
    <row r="8" spans="1:7" ht="12.75" customHeight="1">
      <c r="A8" s="129" t="s">
        <v>346</v>
      </c>
      <c r="B8" s="314">
        <v>49.31506849315068</v>
      </c>
      <c r="C8" s="314">
        <v>24.65753424657534</v>
      </c>
      <c r="D8" s="314">
        <v>15.068493150684931</v>
      </c>
      <c r="E8" s="314">
        <v>4.109589041095891</v>
      </c>
      <c r="F8" s="314">
        <v>4.109589041095891</v>
      </c>
      <c r="G8" s="314">
        <v>2.73972602739726</v>
      </c>
    </row>
    <row r="9" spans="1:7" ht="12.75" customHeight="1">
      <c r="A9" s="129" t="s">
        <v>347</v>
      </c>
      <c r="B9" s="314">
        <v>13.88888888888889</v>
      </c>
      <c r="C9" s="314">
        <v>15.277777777777779</v>
      </c>
      <c r="D9" s="314">
        <v>23.61111111111111</v>
      </c>
      <c r="E9" s="314">
        <v>16.666666666666668</v>
      </c>
      <c r="F9" s="314">
        <v>26.38888888888889</v>
      </c>
      <c r="G9" s="314">
        <v>4.166666666666667</v>
      </c>
    </row>
    <row r="10" spans="1:7" ht="12.75" customHeight="1">
      <c r="A10" s="129" t="s">
        <v>348</v>
      </c>
      <c r="B10" s="314">
        <v>15.068493150684931</v>
      </c>
      <c r="C10" s="314">
        <v>13.698630136986301</v>
      </c>
      <c r="D10" s="314">
        <v>34.24657534246575</v>
      </c>
      <c r="E10" s="314">
        <v>13.698630136986301</v>
      </c>
      <c r="F10" s="314">
        <v>10.95890410958904</v>
      </c>
      <c r="G10" s="314">
        <v>12.32876712328767</v>
      </c>
    </row>
    <row r="11" spans="1:7" ht="12.75" customHeight="1">
      <c r="A11" s="129" t="s">
        <v>349</v>
      </c>
      <c r="B11" s="314">
        <v>10</v>
      </c>
      <c r="C11" s="314">
        <v>0</v>
      </c>
      <c r="D11" s="314">
        <v>15</v>
      </c>
      <c r="E11" s="314">
        <v>20</v>
      </c>
      <c r="F11" s="314">
        <v>40</v>
      </c>
      <c r="G11" s="314">
        <v>15</v>
      </c>
    </row>
    <row r="12" spans="1:7" ht="12.75" customHeight="1">
      <c r="A12" s="129" t="s">
        <v>350</v>
      </c>
      <c r="B12" s="314">
        <v>0</v>
      </c>
      <c r="C12" s="314">
        <v>5</v>
      </c>
      <c r="D12" s="314">
        <v>25</v>
      </c>
      <c r="E12" s="314">
        <v>40</v>
      </c>
      <c r="F12" s="314">
        <v>20</v>
      </c>
      <c r="G12" s="314">
        <v>10</v>
      </c>
    </row>
    <row r="89" ht="13.5" customHeight="1"/>
    <row r="144" ht="13.5" customHeight="1"/>
    <row r="146" ht="12.75" customHeight="1"/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 topLeftCell="A1">
      <selection activeCell="O36" sqref="O36"/>
    </sheetView>
  </sheetViews>
  <sheetFormatPr defaultColWidth="9.140625" defaultRowHeight="12.75"/>
  <cols>
    <col min="1" max="1" width="24.28125" style="0" customWidth="1"/>
  </cols>
  <sheetData>
    <row r="1" spans="1:2" ht="12.75">
      <c r="A1" t="s">
        <v>0</v>
      </c>
      <c r="B1" t="s">
        <v>356</v>
      </c>
    </row>
    <row r="2" spans="1:2" ht="12.75">
      <c r="A2" t="s">
        <v>2</v>
      </c>
      <c r="B2" t="s">
        <v>357</v>
      </c>
    </row>
    <row r="3" spans="1:2" ht="12.75">
      <c r="A3" t="s">
        <v>4</v>
      </c>
      <c r="B3" t="s">
        <v>358</v>
      </c>
    </row>
    <row r="5" spans="1:2" ht="12.75">
      <c r="A5" t="s">
        <v>5</v>
      </c>
      <c r="B5" t="s">
        <v>6</v>
      </c>
    </row>
    <row r="8" ht="12.75">
      <c r="A8" t="s">
        <v>270</v>
      </c>
    </row>
    <row r="11" spans="1:4" ht="13.5" thickBot="1">
      <c r="A11" s="9"/>
      <c r="B11" s="147" t="s">
        <v>19</v>
      </c>
      <c r="C11" s="148" t="s">
        <v>20</v>
      </c>
      <c r="D11" s="148" t="s">
        <v>38</v>
      </c>
    </row>
    <row r="12" spans="1:4" ht="13.5" thickTop="1">
      <c r="A12" s="235" t="s">
        <v>22</v>
      </c>
      <c r="B12" s="236">
        <v>0.96875</v>
      </c>
      <c r="C12" s="237">
        <v>0.9044585987261147</v>
      </c>
      <c r="D12" s="237">
        <v>0.8598130841121495</v>
      </c>
    </row>
    <row r="13" spans="1:4" ht="24">
      <c r="A13" s="1" t="s">
        <v>351</v>
      </c>
      <c r="B13" s="236">
        <v>0</v>
      </c>
      <c r="C13" s="237">
        <v>0.01910828025477707</v>
      </c>
      <c r="D13" s="237">
        <v>0.018691588785046728</v>
      </c>
    </row>
    <row r="14" spans="1:4" ht="24">
      <c r="A14" s="1" t="s">
        <v>352</v>
      </c>
      <c r="B14" s="236">
        <v>0</v>
      </c>
      <c r="C14" s="237">
        <v>0.006369426751592356</v>
      </c>
      <c r="D14" s="237">
        <v>0</v>
      </c>
    </row>
    <row r="15" spans="1:4" ht="24">
      <c r="A15" s="1" t="s">
        <v>353</v>
      </c>
      <c r="B15" s="236">
        <v>0</v>
      </c>
      <c r="C15" s="237">
        <v>0</v>
      </c>
      <c r="D15" s="237">
        <v>0</v>
      </c>
    </row>
    <row r="16" spans="1:4" ht="24">
      <c r="A16" s="1" t="s">
        <v>354</v>
      </c>
      <c r="B16" s="236">
        <v>0.010416666666666668</v>
      </c>
      <c r="C16" s="237">
        <v>0</v>
      </c>
      <c r="D16" s="237">
        <v>0.037383177570093455</v>
      </c>
    </row>
    <row r="17" spans="1:4" ht="24.75" thickBot="1">
      <c r="A17" s="1" t="s">
        <v>355</v>
      </c>
      <c r="B17" s="238">
        <v>0.020833333333333336</v>
      </c>
      <c r="C17" s="239">
        <v>0.07006369426751592</v>
      </c>
      <c r="D17" s="239">
        <v>0.10280373831775702</v>
      </c>
    </row>
    <row r="18" spans="1:4" ht="13.5" thickTop="1">
      <c r="A18" s="1"/>
      <c r="B18" s="144"/>
      <c r="C18" s="144"/>
      <c r="D18" s="144"/>
    </row>
    <row r="19" spans="1:4" ht="12.75">
      <c r="A19" s="1"/>
      <c r="B19" s="144"/>
      <c r="C19" s="144"/>
      <c r="D19" s="144"/>
    </row>
    <row r="20" spans="1:4" ht="12.75">
      <c r="A20" s="1"/>
      <c r="B20" s="144"/>
      <c r="C20" s="144"/>
      <c r="D20" s="144"/>
    </row>
    <row r="21" spans="1:4" ht="12.75">
      <c r="A21" s="1"/>
      <c r="B21" s="144"/>
      <c r="C21" s="144"/>
      <c r="D21" s="144"/>
    </row>
    <row r="22" spans="1:4" ht="12.75">
      <c r="A22" s="1"/>
      <c r="B22" s="144"/>
      <c r="C22" s="144"/>
      <c r="D22" s="144"/>
    </row>
    <row r="23" spans="2:4" ht="12.75">
      <c r="B23" s="144"/>
      <c r="C23" s="144"/>
      <c r="D23" s="144"/>
    </row>
    <row r="24" spans="2:4" ht="12.75">
      <c r="B24" s="144"/>
      <c r="C24" s="144"/>
      <c r="D24" s="144"/>
    </row>
    <row r="27" ht="13.5" thickBot="1"/>
    <row r="28" spans="1:6" ht="13.5" thickTop="1">
      <c r="A28" s="264"/>
      <c r="B28" s="265"/>
      <c r="C28" s="266" t="s">
        <v>18</v>
      </c>
      <c r="D28" s="267"/>
      <c r="E28" s="267"/>
      <c r="F28" s="268"/>
    </row>
    <row r="29" spans="1:6" ht="24">
      <c r="A29" s="298"/>
      <c r="B29" s="299"/>
      <c r="C29" s="147" t="s">
        <v>19</v>
      </c>
      <c r="D29" s="148" t="s">
        <v>20</v>
      </c>
      <c r="E29" s="148" t="s">
        <v>38</v>
      </c>
      <c r="F29" s="149" t="s">
        <v>39</v>
      </c>
    </row>
    <row r="30" spans="1:6" ht="24.75" thickBot="1">
      <c r="A30" s="300"/>
      <c r="B30" s="301"/>
      <c r="C30" s="89" t="s">
        <v>53</v>
      </c>
      <c r="D30" s="88" t="s">
        <v>53</v>
      </c>
      <c r="E30" s="88" t="s">
        <v>53</v>
      </c>
      <c r="F30" s="87" t="s">
        <v>53</v>
      </c>
    </row>
    <row r="31" spans="1:6" ht="24.75" thickTop="1">
      <c r="A31" s="235" t="s">
        <v>276</v>
      </c>
      <c r="B31" s="86" t="s">
        <v>277</v>
      </c>
      <c r="C31" s="85">
        <v>0.9791666666666667</v>
      </c>
      <c r="D31" s="84">
        <v>0.9299363057324841</v>
      </c>
      <c r="E31" s="84">
        <v>0.897196261682243</v>
      </c>
      <c r="F31" s="83">
        <v>0.9640468227424749</v>
      </c>
    </row>
    <row r="32" spans="1:6" ht="12.75">
      <c r="A32" s="1"/>
      <c r="B32" s="221" t="s">
        <v>278</v>
      </c>
      <c r="C32" s="222">
        <v>0.020833333333333336</v>
      </c>
      <c r="D32" s="224">
        <v>0.07006369426751592</v>
      </c>
      <c r="E32" s="224">
        <v>0.10280373831775702</v>
      </c>
      <c r="F32" s="226">
        <v>0.03595317725752509</v>
      </c>
    </row>
    <row r="33" spans="1:6" ht="24">
      <c r="A33" s="1" t="s">
        <v>275</v>
      </c>
      <c r="B33" s="221" t="s">
        <v>277</v>
      </c>
      <c r="C33" s="222">
        <v>0.9895833333333333</v>
      </c>
      <c r="D33" s="224">
        <v>1</v>
      </c>
      <c r="E33" s="224">
        <v>0.9626168224299065</v>
      </c>
      <c r="F33" s="226">
        <v>0.9920568561872909</v>
      </c>
    </row>
    <row r="34" spans="1:6" ht="12.75">
      <c r="A34" s="1"/>
      <c r="B34" s="221" t="s">
        <v>278</v>
      </c>
      <c r="C34" s="222">
        <v>0.010416666666666668</v>
      </c>
      <c r="D34" s="224">
        <v>0</v>
      </c>
      <c r="E34" s="224">
        <v>0.037383177570093455</v>
      </c>
      <c r="F34" s="225">
        <v>0.00794314381270903</v>
      </c>
    </row>
    <row r="35" spans="1:6" ht="24">
      <c r="A35" s="1" t="s">
        <v>274</v>
      </c>
      <c r="B35" s="221" t="s">
        <v>277</v>
      </c>
      <c r="C35" s="222">
        <v>1</v>
      </c>
      <c r="D35" s="224">
        <v>1</v>
      </c>
      <c r="E35" s="224">
        <v>1</v>
      </c>
      <c r="F35" s="226">
        <v>0.9979096989966556</v>
      </c>
    </row>
    <row r="36" spans="1:6" ht="12.75">
      <c r="A36" s="1"/>
      <c r="B36" s="221" t="s">
        <v>278</v>
      </c>
      <c r="C36" s="222">
        <v>0</v>
      </c>
      <c r="D36" s="224">
        <v>0</v>
      </c>
      <c r="E36" s="224">
        <v>0</v>
      </c>
      <c r="F36" s="225">
        <v>0.0020903010033444815</v>
      </c>
    </row>
    <row r="37" spans="1:6" ht="24">
      <c r="A37" s="1" t="s">
        <v>273</v>
      </c>
      <c r="B37" s="221" t="s">
        <v>277</v>
      </c>
      <c r="C37" s="222">
        <v>1</v>
      </c>
      <c r="D37" s="224">
        <v>0.9936305732484076</v>
      </c>
      <c r="E37" s="224">
        <v>1</v>
      </c>
      <c r="F37" s="226">
        <v>0.9958193979933111</v>
      </c>
    </row>
    <row r="38" spans="1:6" ht="12.75">
      <c r="A38" s="1"/>
      <c r="B38" s="221" t="s">
        <v>278</v>
      </c>
      <c r="C38" s="222">
        <v>0</v>
      </c>
      <c r="D38" s="223">
        <v>0.006369426751592356</v>
      </c>
      <c r="E38" s="224">
        <v>0</v>
      </c>
      <c r="F38" s="225">
        <v>0.004180602006688963</v>
      </c>
    </row>
    <row r="39" spans="1:6" ht="24">
      <c r="A39" s="1" t="s">
        <v>272</v>
      </c>
      <c r="B39" s="221" t="s">
        <v>277</v>
      </c>
      <c r="C39" s="222">
        <v>1</v>
      </c>
      <c r="D39" s="224">
        <v>0.9808917197452228</v>
      </c>
      <c r="E39" s="224">
        <v>0.9813084112149533</v>
      </c>
      <c r="F39" s="226">
        <v>0.9928929765886287</v>
      </c>
    </row>
    <row r="40" spans="1:6" ht="12.75">
      <c r="A40" s="1"/>
      <c r="B40" s="221" t="s">
        <v>278</v>
      </c>
      <c r="C40" s="222">
        <v>0</v>
      </c>
      <c r="D40" s="224">
        <v>0.01910828025477707</v>
      </c>
      <c r="E40" s="224">
        <v>0.018691588785046728</v>
      </c>
      <c r="F40" s="225">
        <v>0.007107023411371237</v>
      </c>
    </row>
    <row r="41" spans="1:6" ht="24">
      <c r="A41" s="1" t="s">
        <v>271</v>
      </c>
      <c r="B41" s="221" t="s">
        <v>277</v>
      </c>
      <c r="C41" s="222">
        <v>0.03125</v>
      </c>
      <c r="D41" s="224">
        <v>0.09554140127388536</v>
      </c>
      <c r="E41" s="224">
        <v>0.14018691588785046</v>
      </c>
      <c r="F41" s="226">
        <v>0.05100334448160535</v>
      </c>
    </row>
    <row r="42" spans="1:6" ht="13.5" thickBot="1">
      <c r="A42" s="240"/>
      <c r="B42" s="82" t="s">
        <v>278</v>
      </c>
      <c r="C42" s="81">
        <v>0.96875</v>
      </c>
      <c r="D42" s="80">
        <v>0.9044585987261147</v>
      </c>
      <c r="E42" s="80">
        <v>0.8598130841121495</v>
      </c>
      <c r="F42" s="79">
        <v>0.9489966555183946</v>
      </c>
    </row>
    <row r="43" ht="13.5" thickTop="1"/>
  </sheetData>
  <mergeCells count="2">
    <mergeCell ref="A28:B30"/>
    <mergeCell ref="C28:F28"/>
  </mergeCells>
  <printOptions/>
  <pageMargins left="0.7" right="0.7" top="0.75" bottom="0.75" header="0.3" footer="0.3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 topLeftCell="A1">
      <selection activeCell="B3" sqref="B3"/>
    </sheetView>
  </sheetViews>
  <sheetFormatPr defaultColWidth="9.140625" defaultRowHeight="12.75"/>
  <cols>
    <col min="1" max="1" width="37.00390625" style="11" customWidth="1"/>
    <col min="2" max="2" width="21.28125" style="11" customWidth="1"/>
    <col min="3" max="16384" width="9.140625" style="11" customWidth="1"/>
  </cols>
  <sheetData>
    <row r="1" spans="1:2" ht="12.75">
      <c r="A1" t="s">
        <v>0</v>
      </c>
      <c r="B1" t="s">
        <v>359</v>
      </c>
    </row>
    <row r="2" spans="1:2" ht="12.75">
      <c r="A2" t="s">
        <v>2</v>
      </c>
      <c r="B2" s="34" t="s">
        <v>360</v>
      </c>
    </row>
    <row r="3" spans="1:2" ht="12.75">
      <c r="A3" t="s">
        <v>4</v>
      </c>
      <c r="B3" t="s">
        <v>361</v>
      </c>
    </row>
    <row r="4" spans="1:2" ht="12.75">
      <c r="A4"/>
      <c r="B4"/>
    </row>
    <row r="5" spans="1:2" ht="12.75">
      <c r="A5" s="1" t="s">
        <v>5</v>
      </c>
      <c r="B5" s="243" t="s">
        <v>6</v>
      </c>
    </row>
    <row r="6" spans="1:5" ht="12.75">
      <c r="A6" s="14"/>
      <c r="B6" s="15"/>
      <c r="C6" s="25"/>
      <c r="D6" s="22"/>
      <c r="E6" s="17"/>
    </row>
    <row r="7" spans="1:5" ht="48">
      <c r="A7" s="241" t="s">
        <v>26</v>
      </c>
      <c r="D7" s="17"/>
      <c r="E7" s="17"/>
    </row>
    <row r="8" spans="4:5" ht="12.75" customHeight="1">
      <c r="D8" s="17"/>
      <c r="E8" s="17"/>
    </row>
    <row r="9" spans="1:3" ht="12.75">
      <c r="A9" s="12"/>
      <c r="B9" s="13" t="s">
        <v>19</v>
      </c>
      <c r="C9" s="18" t="s">
        <v>20</v>
      </c>
    </row>
    <row r="10" spans="1:3" ht="12.75">
      <c r="A10" s="93" t="s">
        <v>13</v>
      </c>
      <c r="B10" s="23">
        <v>0.07777777777777778</v>
      </c>
      <c r="C10" s="23">
        <v>0.18300653594771243</v>
      </c>
    </row>
    <row r="11" spans="1:3" ht="12.75">
      <c r="A11" s="11" t="s">
        <v>69</v>
      </c>
      <c r="B11" s="23">
        <v>0.2</v>
      </c>
      <c r="C11" s="23">
        <v>0.1830065359477124</v>
      </c>
    </row>
    <row r="12" spans="1:3" ht="12.75">
      <c r="A12" s="11" t="s">
        <v>68</v>
      </c>
      <c r="B12" s="23">
        <v>0.14444444444444446</v>
      </c>
      <c r="C12" s="23">
        <v>0.09803921568627452</v>
      </c>
    </row>
    <row r="13" spans="1:3" ht="12.75">
      <c r="A13" s="11" t="s">
        <v>27</v>
      </c>
      <c r="B13" s="23">
        <v>0.08888888888888889</v>
      </c>
      <c r="C13" s="23">
        <v>0.11764705882352942</v>
      </c>
    </row>
    <row r="14" spans="1:3" ht="12.75">
      <c r="A14" s="19" t="s">
        <v>70</v>
      </c>
      <c r="B14" s="23">
        <v>0.4888888888888889</v>
      </c>
      <c r="C14" s="23">
        <v>0.41830065359477125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7"/>
  <sheetViews>
    <sheetView tabSelected="1" workbookViewId="0" topLeftCell="A25">
      <selection activeCell="N43" sqref="N43"/>
    </sheetView>
  </sheetViews>
  <sheetFormatPr defaultColWidth="9.140625" defaultRowHeight="12.75"/>
  <cols>
    <col min="1" max="1" width="44.7109375" style="150" customWidth="1"/>
    <col min="2" max="2" width="9.140625" style="150" customWidth="1"/>
    <col min="3" max="3" width="9.28125" style="150" customWidth="1"/>
    <col min="4" max="4" width="10.00390625" style="150" customWidth="1"/>
    <col min="5" max="5" width="10.28125" style="150" customWidth="1"/>
    <col min="6" max="6" width="10.00390625" style="150" customWidth="1"/>
    <col min="7" max="7" width="10.28125" style="150" customWidth="1"/>
    <col min="8" max="16384" width="9.140625" style="150" customWidth="1"/>
  </cols>
  <sheetData>
    <row r="1" spans="1:7" ht="31.5" customHeight="1">
      <c r="A1" s="150" t="s">
        <v>188</v>
      </c>
      <c r="B1" s="150" t="s">
        <v>136</v>
      </c>
      <c r="C1" s="150" t="s">
        <v>137</v>
      </c>
      <c r="D1" s="150" t="s">
        <v>138</v>
      </c>
      <c r="E1" s="150" t="s">
        <v>139</v>
      </c>
      <c r="F1" s="150" t="s">
        <v>140</v>
      </c>
      <c r="G1" s="150" t="s">
        <v>141</v>
      </c>
    </row>
    <row r="2" spans="1:7" ht="12.75">
      <c r="A2" s="150" t="s">
        <v>189</v>
      </c>
      <c r="B2" s="151">
        <v>0.8157894736842106</v>
      </c>
      <c r="C2" s="151">
        <v>0.6896551724137931</v>
      </c>
      <c r="D2" s="151">
        <v>0.7590361445783134</v>
      </c>
      <c r="E2" s="151">
        <v>0.4594594594594595</v>
      </c>
      <c r="F2" s="151">
        <v>0.8035714285714286</v>
      </c>
      <c r="G2" s="151">
        <v>0.23529411764705885</v>
      </c>
    </row>
    <row r="3" spans="1:7" ht="12.75">
      <c r="A3" s="150" t="s">
        <v>142</v>
      </c>
      <c r="B3" s="151">
        <v>0.14285714285714285</v>
      </c>
      <c r="C3" s="151">
        <v>0.04878048780487805</v>
      </c>
      <c r="D3" s="151">
        <v>0.16176470588235295</v>
      </c>
      <c r="E3" s="151">
        <v>0.07547169811320754</v>
      </c>
      <c r="F3" s="151">
        <v>0.16363636363636364</v>
      </c>
      <c r="G3" s="151">
        <v>0.1372549019607843</v>
      </c>
    </row>
    <row r="4" spans="1:7" ht="12.75">
      <c r="A4" s="150" t="s">
        <v>143</v>
      </c>
      <c r="B4" s="151">
        <v>0.5789473684210527</v>
      </c>
      <c r="C4" s="151">
        <v>0.6551724137931035</v>
      </c>
      <c r="D4" s="151">
        <v>0.7951807228915663</v>
      </c>
      <c r="E4" s="151">
        <v>0.7297297297297296</v>
      </c>
      <c r="F4" s="151">
        <v>0.8035714285714286</v>
      </c>
      <c r="G4" s="151">
        <v>0.8431372549019609</v>
      </c>
    </row>
    <row r="5" spans="1:7" ht="12.75">
      <c r="A5" s="150" t="s">
        <v>144</v>
      </c>
      <c r="B5" s="151">
        <v>0.5</v>
      </c>
      <c r="C5" s="151">
        <v>0.5</v>
      </c>
      <c r="D5" s="151">
        <v>0.5542168674698795</v>
      </c>
      <c r="E5" s="151">
        <v>0.6621621621621622</v>
      </c>
      <c r="F5" s="151">
        <v>0.6785714285714286</v>
      </c>
      <c r="G5" s="151">
        <v>0.6862745098039216</v>
      </c>
    </row>
    <row r="6" spans="1:7" ht="12.75">
      <c r="A6" s="150" t="s">
        <v>145</v>
      </c>
      <c r="B6" s="151">
        <v>0.6052631578947368</v>
      </c>
      <c r="C6" s="151">
        <v>0.5517241379310346</v>
      </c>
      <c r="D6" s="151">
        <v>0.6867469879518072</v>
      </c>
      <c r="E6" s="151">
        <v>0.7162162162162162</v>
      </c>
      <c r="F6" s="151">
        <v>0.875</v>
      </c>
      <c r="G6" s="151">
        <v>0.803921568627451</v>
      </c>
    </row>
    <row r="7" spans="1:7" ht="12.75">
      <c r="A7" s="150" t="s">
        <v>187</v>
      </c>
      <c r="B7" s="151">
        <v>0.26315789473684215</v>
      </c>
      <c r="C7" s="151">
        <v>0.24137931034482757</v>
      </c>
      <c r="D7" s="151">
        <v>0.46987951807228917</v>
      </c>
      <c r="E7" s="151">
        <v>0.3783783783783784</v>
      </c>
      <c r="F7" s="151">
        <v>0.32142857142857145</v>
      </c>
      <c r="G7" s="151">
        <v>0.2941176470588235</v>
      </c>
    </row>
    <row r="8" spans="1:7" ht="12.75">
      <c r="A8" s="150" t="s">
        <v>190</v>
      </c>
      <c r="B8" s="151">
        <v>0</v>
      </c>
      <c r="C8" s="151">
        <v>0</v>
      </c>
      <c r="D8" s="151">
        <v>0.014705882352941178</v>
      </c>
      <c r="E8" s="151">
        <v>0</v>
      </c>
      <c r="F8" s="151">
        <v>0.03636363636363636</v>
      </c>
      <c r="G8" s="151">
        <v>0</v>
      </c>
    </row>
    <row r="9" spans="1:7" ht="12.75">
      <c r="A9" s="150" t="s">
        <v>191</v>
      </c>
      <c r="B9" s="151">
        <v>0</v>
      </c>
      <c r="C9" s="151">
        <v>0.017241379310344827</v>
      </c>
      <c r="D9" s="151">
        <v>0</v>
      </c>
      <c r="E9" s="151">
        <v>0.013513513513513513</v>
      </c>
      <c r="F9" s="151">
        <v>0.01785714285714286</v>
      </c>
      <c r="G9" s="151">
        <v>0</v>
      </c>
    </row>
    <row r="10" spans="1:7" ht="12.75">
      <c r="A10" s="150" t="s">
        <v>192</v>
      </c>
      <c r="B10" s="151">
        <v>0</v>
      </c>
      <c r="C10" s="151">
        <v>0</v>
      </c>
      <c r="D10" s="151">
        <v>0</v>
      </c>
      <c r="E10" s="151">
        <v>0</v>
      </c>
      <c r="F10" s="151">
        <v>0.018518518518518517</v>
      </c>
      <c r="G10" s="151">
        <v>0</v>
      </c>
    </row>
    <row r="11" spans="1:7" ht="12.75">
      <c r="A11" s="150" t="s">
        <v>193</v>
      </c>
      <c r="B11" s="151">
        <v>0</v>
      </c>
      <c r="C11" s="151">
        <v>0</v>
      </c>
      <c r="D11" s="151">
        <v>0</v>
      </c>
      <c r="E11" s="151">
        <v>0</v>
      </c>
      <c r="F11" s="151">
        <v>0.48148148148148145</v>
      </c>
      <c r="G11" s="151">
        <v>0.39999999999999997</v>
      </c>
    </row>
    <row r="12" spans="1:7" ht="12.75">
      <c r="A12" s="150" t="s">
        <v>194</v>
      </c>
      <c r="B12" s="151">
        <v>0.07894736842105264</v>
      </c>
      <c r="C12" s="151">
        <v>0.10344827586206896</v>
      </c>
      <c r="D12" s="151">
        <v>0.14457831325301204</v>
      </c>
      <c r="E12" s="151">
        <v>0.12162162162162161</v>
      </c>
      <c r="F12" s="151">
        <v>0.21428571428571433</v>
      </c>
      <c r="G12" s="151">
        <v>0.21568627450980393</v>
      </c>
    </row>
    <row r="13" spans="1:7" ht="12.75">
      <c r="A13" s="150" t="s">
        <v>195</v>
      </c>
      <c r="B13" s="151">
        <v>0.9473684210526316</v>
      </c>
      <c r="C13" s="151">
        <v>0.896551724137931</v>
      </c>
      <c r="D13" s="151">
        <v>0.9397590361445783</v>
      </c>
      <c r="E13" s="151">
        <v>0.9459459459459458</v>
      </c>
      <c r="F13" s="151">
        <v>0.9464285714285714</v>
      </c>
      <c r="G13" s="151">
        <v>0.9411764705882353</v>
      </c>
    </row>
    <row r="14" spans="1:7" ht="12.75">
      <c r="A14" s="150" t="s">
        <v>196</v>
      </c>
      <c r="B14" s="151">
        <v>0.5526315789473685</v>
      </c>
      <c r="C14" s="151">
        <v>0.25862068965517243</v>
      </c>
      <c r="D14" s="151">
        <v>0.5060240963855421</v>
      </c>
      <c r="E14" s="151">
        <v>0.2702702702702703</v>
      </c>
      <c r="F14" s="151">
        <v>0.5178571428571429</v>
      </c>
      <c r="G14" s="151">
        <v>0.23529411764705885</v>
      </c>
    </row>
    <row r="15" spans="1:7" ht="12.75">
      <c r="A15" s="150" t="s">
        <v>197</v>
      </c>
      <c r="B15" s="151">
        <v>0</v>
      </c>
      <c r="C15" s="151">
        <v>0</v>
      </c>
      <c r="D15" s="151">
        <v>0</v>
      </c>
      <c r="E15" s="151">
        <v>0</v>
      </c>
      <c r="F15" s="151">
        <v>0.07407407407407407</v>
      </c>
      <c r="G15" s="151">
        <v>0</v>
      </c>
    </row>
    <row r="16" spans="1:7" ht="12.75">
      <c r="A16" s="150" t="s">
        <v>198</v>
      </c>
      <c r="B16" s="151">
        <v>0.8571428571428572</v>
      </c>
      <c r="C16" s="151">
        <v>0.5853658536585366</v>
      </c>
      <c r="D16" s="151">
        <v>0.7794117647058824</v>
      </c>
      <c r="E16" s="151">
        <v>0.7924528301886792</v>
      </c>
      <c r="F16" s="151">
        <v>0.9272727272727272</v>
      </c>
      <c r="G16" s="151">
        <v>0.8823529411764707</v>
      </c>
    </row>
    <row r="17" spans="1:7" ht="25.5">
      <c r="A17" s="150" t="s">
        <v>199</v>
      </c>
      <c r="B17" s="151">
        <v>0</v>
      </c>
      <c r="C17" s="151">
        <v>0</v>
      </c>
      <c r="D17" s="151">
        <v>0</v>
      </c>
      <c r="E17" s="151">
        <v>0</v>
      </c>
      <c r="F17" s="151">
        <v>0.16666666666666666</v>
      </c>
      <c r="G17" s="151">
        <v>0.06</v>
      </c>
    </row>
    <row r="18" spans="1:7" ht="12.75">
      <c r="A18" s="150" t="s">
        <v>200</v>
      </c>
      <c r="B18" s="151">
        <v>0.34210526315789475</v>
      </c>
      <c r="C18" s="151">
        <v>0.3448275862068966</v>
      </c>
      <c r="D18" s="151">
        <v>0.6265060240963854</v>
      </c>
      <c r="E18" s="151">
        <v>0.5810810810810811</v>
      </c>
      <c r="F18" s="151">
        <v>0.5892857142857143</v>
      </c>
      <c r="G18" s="151">
        <v>0.6470588235294118</v>
      </c>
    </row>
    <row r="19" spans="1:7" ht="12.75">
      <c r="A19" s="150" t="s">
        <v>201</v>
      </c>
      <c r="B19" s="151">
        <v>0</v>
      </c>
      <c r="C19" s="151">
        <v>0</v>
      </c>
      <c r="D19" s="151">
        <v>0.1904761904761905</v>
      </c>
      <c r="E19" s="151">
        <v>0</v>
      </c>
      <c r="F19" s="151">
        <v>0.2909090909090909</v>
      </c>
      <c r="G19" s="151">
        <v>0.02</v>
      </c>
    </row>
    <row r="20" spans="1:7" ht="12.75">
      <c r="A20" s="150" t="s">
        <v>202</v>
      </c>
      <c r="B20" s="151">
        <v>0.2368421052631579</v>
      </c>
      <c r="C20" s="151">
        <v>0.48275862068965514</v>
      </c>
      <c r="D20" s="151">
        <v>0.26506024096385544</v>
      </c>
      <c r="E20" s="151">
        <v>0.29729729729729726</v>
      </c>
      <c r="F20" s="151">
        <v>0.28571428571428575</v>
      </c>
      <c r="G20" s="151">
        <v>0.2745098039215686</v>
      </c>
    </row>
    <row r="21" spans="1:7" ht="12.75">
      <c r="A21" s="150" t="s">
        <v>203</v>
      </c>
      <c r="B21" s="151">
        <v>0</v>
      </c>
      <c r="C21" s="151">
        <v>0</v>
      </c>
      <c r="D21" s="151">
        <v>0</v>
      </c>
      <c r="E21" s="151">
        <v>0</v>
      </c>
      <c r="F21" s="151">
        <v>0.07407407407407407</v>
      </c>
      <c r="G21" s="151">
        <v>0.04</v>
      </c>
    </row>
    <row r="22" spans="1:7" ht="12.75">
      <c r="A22" s="150" t="s">
        <v>146</v>
      </c>
      <c r="B22" s="151">
        <v>0.5238095238095238</v>
      </c>
      <c r="C22" s="151">
        <v>0.3658536585365854</v>
      </c>
      <c r="D22" s="151">
        <v>0.7058823529411764</v>
      </c>
      <c r="E22" s="151">
        <v>0.490566037735849</v>
      </c>
      <c r="F22" s="151">
        <v>0.7818181818181817</v>
      </c>
      <c r="G22" s="151">
        <v>0.3529411764705882</v>
      </c>
    </row>
    <row r="23" spans="1:7" ht="25.5">
      <c r="A23" s="150" t="s">
        <v>147</v>
      </c>
      <c r="B23" s="151">
        <v>0.5789473684210527</v>
      </c>
      <c r="C23" s="151">
        <v>0.5172413793103449</v>
      </c>
      <c r="D23" s="151">
        <v>0.6867469879518072</v>
      </c>
      <c r="E23" s="151">
        <v>0.5810810810810811</v>
      </c>
      <c r="F23" s="151">
        <v>0.9464285714285714</v>
      </c>
      <c r="G23" s="151">
        <v>0.803921568627451</v>
      </c>
    </row>
    <row r="24" spans="1:7" ht="12.75">
      <c r="A24" s="150" t="s">
        <v>148</v>
      </c>
      <c r="B24" s="151">
        <v>0.2894736842105263</v>
      </c>
      <c r="C24" s="151">
        <v>0.3103448275862069</v>
      </c>
      <c r="D24" s="151">
        <v>0.5903614457831325</v>
      </c>
      <c r="E24" s="151">
        <v>0.5675675675675675</v>
      </c>
      <c r="F24" s="151">
        <v>0.7321428571428572</v>
      </c>
      <c r="G24" s="151">
        <v>0.6470588235294118</v>
      </c>
    </row>
    <row r="25" spans="1:7" ht="12.75">
      <c r="A25" s="150" t="s">
        <v>149</v>
      </c>
      <c r="B25" s="151">
        <v>0.09523809523809523</v>
      </c>
      <c r="C25" s="151">
        <v>0.1951219512195122</v>
      </c>
      <c r="D25" s="151">
        <v>0.25</v>
      </c>
      <c r="E25" s="151">
        <v>0.2830188679245283</v>
      </c>
      <c r="F25" s="151">
        <v>0.43636363636363634</v>
      </c>
      <c r="G25" s="151">
        <v>0.23529411764705882</v>
      </c>
    </row>
    <row r="26" spans="1:7" ht="12.75">
      <c r="A26" s="150" t="s">
        <v>150</v>
      </c>
      <c r="B26" s="151">
        <v>0.052631578947368425</v>
      </c>
      <c r="C26" s="151">
        <v>0.37931034482758624</v>
      </c>
      <c r="D26" s="151">
        <v>0.09638554216867469</v>
      </c>
      <c r="E26" s="151">
        <v>0.527027027027027</v>
      </c>
      <c r="F26" s="151">
        <v>0.17857142857142858</v>
      </c>
      <c r="G26" s="151">
        <v>0.6078431372549019</v>
      </c>
    </row>
    <row r="27" spans="1:7" ht="12.75">
      <c r="A27" s="150" t="s">
        <v>151</v>
      </c>
      <c r="B27" s="151">
        <v>0.14285714285714288</v>
      </c>
      <c r="C27" s="151">
        <v>0</v>
      </c>
      <c r="D27" s="151">
        <v>0.14814814814814817</v>
      </c>
      <c r="E27" s="151">
        <v>0.10256410256410257</v>
      </c>
      <c r="F27" s="151">
        <v>0.32727272727272727</v>
      </c>
      <c r="G27" s="151">
        <v>0.1568627450980392</v>
      </c>
    </row>
    <row r="28" spans="1:7" ht="12.75">
      <c r="A28" s="150" t="s">
        <v>152</v>
      </c>
      <c r="B28" s="151">
        <v>0.07894736842105264</v>
      </c>
      <c r="C28" s="151">
        <v>0.08620689655172414</v>
      </c>
      <c r="D28" s="151">
        <v>0.14457831325301207</v>
      </c>
      <c r="E28" s="151">
        <v>0.08108108108108107</v>
      </c>
      <c r="F28" s="151">
        <v>0.19642857142857145</v>
      </c>
      <c r="G28" s="151">
        <v>0.1764705882352941</v>
      </c>
    </row>
    <row r="29" spans="1:7" ht="25.5">
      <c r="A29" s="150" t="s">
        <v>153</v>
      </c>
      <c r="B29" s="151">
        <v>0.2894736842105263</v>
      </c>
      <c r="C29" s="151">
        <v>0.4655172413793104</v>
      </c>
      <c r="D29" s="151">
        <v>0.5301204819277108</v>
      </c>
      <c r="E29" s="151">
        <v>0.4864864864864865</v>
      </c>
      <c r="F29" s="151">
        <v>0.5357142857142857</v>
      </c>
      <c r="G29" s="151">
        <v>0.6274509803921569</v>
      </c>
    </row>
    <row r="30" spans="1:7" ht="12.75">
      <c r="A30" s="150" t="s">
        <v>154</v>
      </c>
      <c r="B30" s="151">
        <v>0.047619047619047616</v>
      </c>
      <c r="C30" s="151">
        <v>0</v>
      </c>
      <c r="D30" s="151">
        <v>0.07352941176470588</v>
      </c>
      <c r="E30" s="151">
        <v>0.1320754716981132</v>
      </c>
      <c r="F30" s="151">
        <v>0.10909090909090909</v>
      </c>
      <c r="G30" s="151">
        <v>0.196078431372549</v>
      </c>
    </row>
    <row r="31" spans="1:7" ht="12.75">
      <c r="A31" s="150" t="s">
        <v>155</v>
      </c>
      <c r="B31" s="151">
        <v>0.44736842105263164</v>
      </c>
      <c r="C31" s="151">
        <v>0.3793103448275862</v>
      </c>
      <c r="D31" s="151">
        <v>0.5662650602409639</v>
      </c>
      <c r="E31" s="151">
        <v>0.47297297297297297</v>
      </c>
      <c r="F31" s="151">
        <v>0.7678571428571429</v>
      </c>
      <c r="G31" s="151">
        <v>0.6666666666666666</v>
      </c>
    </row>
    <row r="32" spans="1:7" ht="25.5">
      <c r="A32" s="150" t="s">
        <v>156</v>
      </c>
      <c r="B32" s="151">
        <v>0.31578947368421056</v>
      </c>
      <c r="C32" s="151">
        <v>0.12068965517241378</v>
      </c>
      <c r="D32" s="151">
        <v>0.3734939759036145</v>
      </c>
      <c r="E32" s="151">
        <v>0.17567567567567569</v>
      </c>
      <c r="F32" s="151">
        <v>0.5714285714285714</v>
      </c>
      <c r="G32" s="151">
        <v>0.411764705882353</v>
      </c>
    </row>
    <row r="33" spans="1:7" ht="12.75">
      <c r="A33" s="150" t="s">
        <v>157</v>
      </c>
      <c r="B33" s="151">
        <v>0</v>
      </c>
      <c r="C33" s="151">
        <v>0.024390243902439025</v>
      </c>
      <c r="D33" s="151">
        <v>0.08823529411764706</v>
      </c>
      <c r="E33" s="151">
        <v>0.03773584905660377</v>
      </c>
      <c r="F33" s="151">
        <v>0.12727272727272726</v>
      </c>
      <c r="G33" s="151">
        <v>0.1568627450980392</v>
      </c>
    </row>
    <row r="34" spans="1:7" ht="25.5">
      <c r="A34" s="150" t="s">
        <v>158</v>
      </c>
      <c r="B34" s="151">
        <v>0.31578947368421056</v>
      </c>
      <c r="C34" s="151">
        <v>0.43103448275862066</v>
      </c>
      <c r="D34" s="151">
        <v>0.45783132530120474</v>
      </c>
      <c r="E34" s="151">
        <v>0.5540540540540541</v>
      </c>
      <c r="F34" s="151">
        <v>0.5892857142857143</v>
      </c>
      <c r="G34" s="151">
        <v>0.5686274509803921</v>
      </c>
    </row>
    <row r="35" spans="1:7" ht="12.75">
      <c r="A35" s="150" t="s">
        <v>159</v>
      </c>
      <c r="B35" s="151">
        <v>0</v>
      </c>
      <c r="C35" s="151">
        <v>0</v>
      </c>
      <c r="D35" s="151">
        <v>0</v>
      </c>
      <c r="E35" s="151">
        <v>0</v>
      </c>
      <c r="F35" s="151">
        <v>0.10909090909090909</v>
      </c>
      <c r="G35" s="151">
        <v>0.11764705882352941</v>
      </c>
    </row>
    <row r="36" spans="1:7" ht="12.75">
      <c r="A36" s="150" t="s">
        <v>160</v>
      </c>
      <c r="B36" s="151">
        <v>0.07894736842105264</v>
      </c>
      <c r="C36" s="151">
        <v>0.13793103448275862</v>
      </c>
      <c r="D36" s="151">
        <v>0.1566265060240964</v>
      </c>
      <c r="E36" s="151">
        <v>0.17567567567567569</v>
      </c>
      <c r="F36" s="151">
        <v>0.14285714285714288</v>
      </c>
      <c r="G36" s="151">
        <v>0.0784313725490196</v>
      </c>
    </row>
    <row r="37" spans="1:7" ht="12.75">
      <c r="A37" s="150" t="s">
        <v>161</v>
      </c>
      <c r="B37" s="151">
        <v>0.21052631578947367</v>
      </c>
      <c r="C37" s="151">
        <v>0.13793103448275862</v>
      </c>
      <c r="D37" s="151">
        <v>0.3132530120481927</v>
      </c>
      <c r="E37" s="151">
        <v>0.22972972972972974</v>
      </c>
      <c r="F37" s="151">
        <v>0.5892857142857143</v>
      </c>
      <c r="G37" s="151">
        <v>0.43137254901960786</v>
      </c>
    </row>
    <row r="38" spans="1:7" ht="25.5">
      <c r="A38" s="150" t="s">
        <v>162</v>
      </c>
      <c r="B38" s="151">
        <v>0.2631578947368421</v>
      </c>
      <c r="C38" s="151">
        <v>0.2931034482758621</v>
      </c>
      <c r="D38" s="151">
        <v>0.2891566265060241</v>
      </c>
      <c r="E38" s="151">
        <v>0.16216216216216214</v>
      </c>
      <c r="F38" s="151">
        <v>0.25</v>
      </c>
      <c r="G38" s="151">
        <v>0.2156862745098039</v>
      </c>
    </row>
    <row r="39" spans="1:7" ht="12.75">
      <c r="A39" s="150" t="s">
        <v>163</v>
      </c>
      <c r="B39" s="151">
        <v>0</v>
      </c>
      <c r="C39" s="151">
        <v>0.04878048780487805</v>
      </c>
      <c r="D39" s="151">
        <v>0.08823529411764706</v>
      </c>
      <c r="E39" s="151">
        <v>0.11320754716981131</v>
      </c>
      <c r="F39" s="151">
        <v>0.09090909090909091</v>
      </c>
      <c r="G39" s="151">
        <v>0.0784313725490196</v>
      </c>
    </row>
    <row r="40" spans="1:7" ht="12.75">
      <c r="A40" s="150" t="s">
        <v>164</v>
      </c>
      <c r="B40" s="151">
        <v>0.28571428571428575</v>
      </c>
      <c r="C40" s="151">
        <v>0.0975609756097561</v>
      </c>
      <c r="D40" s="151">
        <v>0.23529411764705885</v>
      </c>
      <c r="E40" s="151">
        <v>0.056603773584905655</v>
      </c>
      <c r="F40" s="151">
        <v>0.23636363636363636</v>
      </c>
      <c r="G40" s="151">
        <v>0.2549019607843137</v>
      </c>
    </row>
    <row r="41" spans="1:7" ht="12.75">
      <c r="A41" s="150" t="s">
        <v>165</v>
      </c>
      <c r="B41" s="151">
        <v>0.052631578947368425</v>
      </c>
      <c r="C41" s="151">
        <v>0.12068965517241378</v>
      </c>
      <c r="D41" s="151">
        <v>0.27710843373493976</v>
      </c>
      <c r="E41" s="151">
        <v>0.027027027027027025</v>
      </c>
      <c r="F41" s="151">
        <v>0.30357142857142855</v>
      </c>
      <c r="G41" s="151">
        <v>0.1568627450980392</v>
      </c>
    </row>
    <row r="42" spans="1:7" ht="51">
      <c r="A42" s="150" t="s">
        <v>166</v>
      </c>
      <c r="B42" s="151">
        <v>0</v>
      </c>
      <c r="C42" s="151">
        <v>0</v>
      </c>
      <c r="D42" s="151">
        <v>0.07352941176470588</v>
      </c>
      <c r="E42" s="151">
        <v>0</v>
      </c>
      <c r="F42" s="151">
        <v>0.16363636363636364</v>
      </c>
      <c r="G42" s="151">
        <v>0.0196078431372549</v>
      </c>
    </row>
    <row r="43" spans="1:7" ht="25.5">
      <c r="A43" s="150" t="s">
        <v>167</v>
      </c>
      <c r="B43" s="151">
        <v>0</v>
      </c>
      <c r="C43" s="151">
        <v>0.04878048780487805</v>
      </c>
      <c r="D43" s="151">
        <v>0.05882352941176471</v>
      </c>
      <c r="E43" s="151">
        <v>0.03773584905660377</v>
      </c>
      <c r="F43" s="151">
        <v>0.07272727272727272</v>
      </c>
      <c r="G43" s="151">
        <v>0.0784313725490196</v>
      </c>
    </row>
    <row r="44" spans="1:7" ht="25.5">
      <c r="A44" s="150" t="s">
        <v>168</v>
      </c>
      <c r="B44" s="151">
        <v>0</v>
      </c>
      <c r="C44" s="151">
        <v>0</v>
      </c>
      <c r="D44" s="151">
        <v>0</v>
      </c>
      <c r="E44" s="151">
        <v>0</v>
      </c>
      <c r="F44" s="151">
        <v>0.037037037037037035</v>
      </c>
      <c r="G44" s="151">
        <v>0.02</v>
      </c>
    </row>
    <row r="45" spans="1:7" ht="12.75">
      <c r="A45" s="150" t="s">
        <v>169</v>
      </c>
      <c r="B45" s="151">
        <v>0.10526315789473685</v>
      </c>
      <c r="C45" s="151">
        <v>0.13793103448275862</v>
      </c>
      <c r="D45" s="151">
        <v>0.21686746987951808</v>
      </c>
      <c r="E45" s="151">
        <v>0.21621621621621623</v>
      </c>
      <c r="F45" s="151">
        <v>0.16071428571428573</v>
      </c>
      <c r="G45" s="151">
        <v>0.27450980392156865</v>
      </c>
    </row>
    <row r="46" spans="1:7" ht="25.5">
      <c r="A46" s="150" t="s">
        <v>170</v>
      </c>
      <c r="B46" s="151">
        <v>0</v>
      </c>
      <c r="C46" s="151">
        <v>0.07317073170731708</v>
      </c>
      <c r="D46" s="151">
        <v>0.05882352941176471</v>
      </c>
      <c r="E46" s="151">
        <v>0.056603773584905655</v>
      </c>
      <c r="F46" s="151">
        <v>0.10909090909090909</v>
      </c>
      <c r="G46" s="151">
        <v>0.17647058823529413</v>
      </c>
    </row>
    <row r="47" spans="1:7" ht="25.5">
      <c r="A47" s="150" t="s">
        <v>171</v>
      </c>
      <c r="B47" s="151">
        <v>0.6</v>
      </c>
      <c r="C47" s="151">
        <v>0.33333333333333337</v>
      </c>
      <c r="D47" s="151">
        <v>0.38095238095238093</v>
      </c>
      <c r="E47" s="151">
        <v>0.15789473684210525</v>
      </c>
      <c r="F47" s="151">
        <v>0.4727272727272727</v>
      </c>
      <c r="G47" s="151">
        <v>0.44</v>
      </c>
    </row>
    <row r="48" spans="1:7" ht="12.75">
      <c r="A48" s="150" t="s">
        <v>172</v>
      </c>
      <c r="B48" s="151">
        <v>0.3421052631578948</v>
      </c>
      <c r="C48" s="151">
        <v>0.3275862068965517</v>
      </c>
      <c r="D48" s="151">
        <v>0.8192771084337349</v>
      </c>
      <c r="E48" s="151">
        <v>0.7972972972972973</v>
      </c>
      <c r="F48" s="151">
        <v>0.9107142857142858</v>
      </c>
      <c r="G48" s="151">
        <v>0.9607843137254903</v>
      </c>
    </row>
    <row r="49" spans="1:7" ht="12.75">
      <c r="A49" s="150" t="s">
        <v>173</v>
      </c>
      <c r="B49" s="151">
        <v>0.052631578947368425</v>
      </c>
      <c r="C49" s="151">
        <v>0.08620689655172414</v>
      </c>
      <c r="D49" s="151">
        <v>0.060240963855421686</v>
      </c>
      <c r="E49" s="151">
        <v>0.12162162162162161</v>
      </c>
      <c r="F49" s="151">
        <v>0.08928571428571429</v>
      </c>
      <c r="G49" s="151">
        <v>0.1372549019607843</v>
      </c>
    </row>
    <row r="50" spans="1:7" ht="38.25">
      <c r="A50" s="150" t="s">
        <v>174</v>
      </c>
      <c r="B50" s="151">
        <v>0.26315789473684215</v>
      </c>
      <c r="C50" s="151">
        <v>0.1896551724137931</v>
      </c>
      <c r="D50" s="151">
        <v>0.4578313253012048</v>
      </c>
      <c r="E50" s="151">
        <v>0.22972972972972974</v>
      </c>
      <c r="F50" s="151">
        <v>0.49999999999999994</v>
      </c>
      <c r="G50" s="151">
        <v>0.3137254901960784</v>
      </c>
    </row>
    <row r="51" spans="1:7" ht="12.75">
      <c r="A51" s="150" t="s">
        <v>175</v>
      </c>
      <c r="B51" s="151">
        <v>0.7105263157894737</v>
      </c>
      <c r="C51" s="151">
        <v>0.7413793103448276</v>
      </c>
      <c r="D51" s="151">
        <v>0.9397590361445782</v>
      </c>
      <c r="E51" s="151">
        <v>0.9324324324324325</v>
      </c>
      <c r="F51" s="151">
        <v>0.9642857142857143</v>
      </c>
      <c r="G51" s="151">
        <v>0.9411764705882353</v>
      </c>
    </row>
    <row r="52" spans="1:7" ht="12.75">
      <c r="A52" s="150" t="s">
        <v>176</v>
      </c>
      <c r="B52" s="151">
        <v>0</v>
      </c>
      <c r="C52" s="151">
        <v>0</v>
      </c>
      <c r="D52" s="151">
        <v>0.029411764705882356</v>
      </c>
      <c r="E52" s="151">
        <v>0.018867924528301886</v>
      </c>
      <c r="F52" s="151">
        <v>0.01818181818181818</v>
      </c>
      <c r="G52" s="151">
        <v>0.0392156862745098</v>
      </c>
    </row>
    <row r="53" spans="1:7" ht="25.5">
      <c r="A53" s="150" t="s">
        <v>177</v>
      </c>
      <c r="B53" s="151">
        <v>0.07894736842105264</v>
      </c>
      <c r="C53" s="151">
        <v>0.06896551724137931</v>
      </c>
      <c r="D53" s="151">
        <v>0.08433734939759036</v>
      </c>
      <c r="E53" s="151">
        <v>0.22972972972972971</v>
      </c>
      <c r="F53" s="151">
        <v>0.1607142857142857</v>
      </c>
      <c r="G53" s="151">
        <v>0.23529411764705882</v>
      </c>
    </row>
    <row r="54" spans="1:7" ht="12.75">
      <c r="A54" s="150" t="s">
        <v>178</v>
      </c>
      <c r="B54" s="151">
        <v>0</v>
      </c>
      <c r="C54" s="151">
        <v>0</v>
      </c>
      <c r="D54" s="151">
        <v>0.027027027027027025</v>
      </c>
      <c r="E54" s="151">
        <v>0</v>
      </c>
      <c r="F54" s="151">
        <v>0.02</v>
      </c>
      <c r="G54" s="151">
        <v>0</v>
      </c>
    </row>
    <row r="55" spans="1:7" ht="12.75">
      <c r="A55" s="150" t="s">
        <v>179</v>
      </c>
      <c r="B55" s="151">
        <v>0.28571428571428575</v>
      </c>
      <c r="C55" s="151">
        <v>0.574468085106383</v>
      </c>
      <c r="D55" s="151">
        <v>0.33333333333333337</v>
      </c>
      <c r="E55" s="151">
        <v>0.5285714285714286</v>
      </c>
      <c r="F55" s="151">
        <v>0.45454545454545453</v>
      </c>
      <c r="G55" s="151">
        <v>0.4901960784313726</v>
      </c>
    </row>
    <row r="56" spans="1:7" ht="25.5">
      <c r="A56" s="150" t="s">
        <v>180</v>
      </c>
      <c r="B56" s="151">
        <v>0.15789473684210525</v>
      </c>
      <c r="C56" s="151">
        <v>0.3103448275862069</v>
      </c>
      <c r="D56" s="151">
        <v>0.19277108433734938</v>
      </c>
      <c r="E56" s="151">
        <v>0.31081081081081086</v>
      </c>
      <c r="F56" s="151">
        <v>0.21428571428571427</v>
      </c>
      <c r="G56" s="151">
        <v>0.3529411764705882</v>
      </c>
    </row>
    <row r="57" spans="1:7" ht="38.25">
      <c r="A57" s="150" t="s">
        <v>181</v>
      </c>
      <c r="B57" s="151">
        <v>0.1875</v>
      </c>
      <c r="C57" s="151">
        <v>0.28</v>
      </c>
      <c r="D57" s="151">
        <v>0.32876712328767127</v>
      </c>
      <c r="E57" s="151">
        <v>0.32</v>
      </c>
      <c r="F57" s="151">
        <v>0.38</v>
      </c>
      <c r="G57" s="151">
        <v>0.16666666666666669</v>
      </c>
    </row>
    <row r="58" spans="1:7" ht="25.5">
      <c r="A58" s="150" t="s">
        <v>182</v>
      </c>
      <c r="B58" s="151">
        <v>0.4722222222222222</v>
      </c>
      <c r="C58" s="151">
        <v>0.46296296296296297</v>
      </c>
      <c r="D58" s="151">
        <v>0.5625</v>
      </c>
      <c r="E58" s="151">
        <v>0.5616438356164384</v>
      </c>
      <c r="F58" s="151">
        <v>0.7636363636363636</v>
      </c>
      <c r="G58" s="151">
        <v>0.5833333333333334</v>
      </c>
    </row>
    <row r="59" spans="1:7" ht="25.5">
      <c r="A59" s="150" t="s">
        <v>183</v>
      </c>
      <c r="B59" s="151">
        <v>0.2368421052631579</v>
      </c>
      <c r="C59" s="151">
        <v>0.12068965517241378</v>
      </c>
      <c r="D59" s="151">
        <v>0.2891566265060241</v>
      </c>
      <c r="E59" s="151">
        <v>0.14864864864864866</v>
      </c>
      <c r="F59" s="151">
        <v>0.3392857142857143</v>
      </c>
      <c r="G59" s="151">
        <v>0.3137254901960784</v>
      </c>
    </row>
    <row r="60" spans="1:7" ht="12.75">
      <c r="A60" s="150" t="s">
        <v>184</v>
      </c>
      <c r="B60" s="151">
        <v>0.6578947368421053</v>
      </c>
      <c r="C60" s="151">
        <v>0.6379310344827586</v>
      </c>
      <c r="D60" s="151">
        <v>0.7951807228915663</v>
      </c>
      <c r="E60" s="151">
        <v>0.8513513513513513</v>
      </c>
      <c r="F60" s="151">
        <v>0.8928571428571428</v>
      </c>
      <c r="G60" s="151">
        <v>0.8823529411764707</v>
      </c>
    </row>
    <row r="61" spans="1:7" ht="12.75">
      <c r="A61" s="150" t="s">
        <v>185</v>
      </c>
      <c r="B61" s="151">
        <v>0.15789473684210525</v>
      </c>
      <c r="C61" s="151">
        <v>0.08620689655172414</v>
      </c>
      <c r="D61" s="151">
        <v>0.3012048192771084</v>
      </c>
      <c r="E61" s="151">
        <v>0.3513513513513514</v>
      </c>
      <c r="F61" s="151">
        <v>0.375</v>
      </c>
      <c r="G61" s="151">
        <v>0.4117647058823529</v>
      </c>
    </row>
    <row r="62" spans="1:7" ht="12.75">
      <c r="A62" s="150" t="s">
        <v>186</v>
      </c>
      <c r="B62" s="151">
        <v>0.9473684210526315</v>
      </c>
      <c r="C62" s="151">
        <v>0.8103448275862067</v>
      </c>
      <c r="D62" s="151">
        <v>0.9759036144578312</v>
      </c>
      <c r="E62" s="151">
        <v>0.7702702702702703</v>
      </c>
      <c r="F62" s="151">
        <v>0.9285714285714286</v>
      </c>
      <c r="G62" s="151">
        <v>0.6666666666666667</v>
      </c>
    </row>
    <row r="272" spans="2:7" ht="12.75">
      <c r="B272" s="152"/>
      <c r="C272" s="152"/>
      <c r="D272" s="152"/>
      <c r="E272" s="152"/>
      <c r="F272" s="152"/>
      <c r="G272" s="152"/>
    </row>
    <row r="279" spans="2:7" ht="12.75">
      <c r="B279" s="152"/>
      <c r="C279" s="152"/>
      <c r="D279" s="152"/>
      <c r="E279" s="152"/>
      <c r="F279" s="152"/>
      <c r="G279" s="152"/>
    </row>
    <row r="286" spans="2:7" ht="12.75">
      <c r="B286" s="152"/>
      <c r="C286" s="152"/>
      <c r="D286" s="152"/>
      <c r="E286" s="152"/>
      <c r="F286" s="152"/>
      <c r="G286" s="152"/>
    </row>
    <row r="293" spans="2:7" ht="12.75">
      <c r="B293" s="152"/>
      <c r="C293" s="152"/>
      <c r="D293" s="152"/>
      <c r="E293" s="152"/>
      <c r="F293" s="152"/>
      <c r="G293" s="152"/>
    </row>
    <row r="300" spans="2:7" ht="12.75">
      <c r="B300" s="152"/>
      <c r="C300" s="152"/>
      <c r="D300" s="152"/>
      <c r="E300" s="152"/>
      <c r="F300" s="152"/>
      <c r="G300" s="152"/>
    </row>
    <row r="307" spans="2:7" ht="12.75">
      <c r="B307" s="152"/>
      <c r="C307" s="152"/>
      <c r="D307" s="152"/>
      <c r="E307" s="152"/>
      <c r="F307" s="152"/>
      <c r="G307" s="152"/>
    </row>
    <row r="314" spans="2:7" ht="12.75">
      <c r="B314" s="152"/>
      <c r="C314" s="152"/>
      <c r="D314" s="152"/>
      <c r="E314" s="152"/>
      <c r="F314" s="152"/>
      <c r="G314" s="152"/>
    </row>
    <row r="321" spans="2:7" ht="12.75">
      <c r="B321" s="152"/>
      <c r="C321" s="152"/>
      <c r="D321" s="152"/>
      <c r="E321" s="152"/>
      <c r="F321" s="152"/>
      <c r="G321" s="152"/>
    </row>
    <row r="328" spans="2:7" ht="12.75">
      <c r="B328" s="152"/>
      <c r="C328" s="152"/>
      <c r="D328" s="152"/>
      <c r="E328" s="152"/>
      <c r="F328" s="152"/>
      <c r="G328" s="152"/>
    </row>
    <row r="335" spans="2:7" ht="12.75">
      <c r="B335" s="152"/>
      <c r="C335" s="152"/>
      <c r="D335" s="152"/>
      <c r="E335" s="152"/>
      <c r="F335" s="152"/>
      <c r="G335" s="152"/>
    </row>
    <row r="342" spans="2:7" ht="12.75">
      <c r="B342" s="152"/>
      <c r="C342" s="152"/>
      <c r="D342" s="152"/>
      <c r="E342" s="152"/>
      <c r="F342" s="152"/>
      <c r="G342" s="152"/>
    </row>
    <row r="349" spans="2:7" ht="12.75">
      <c r="B349" s="152"/>
      <c r="C349" s="152"/>
      <c r="D349" s="152"/>
      <c r="E349" s="152"/>
      <c r="F349" s="152"/>
      <c r="G349" s="152"/>
    </row>
    <row r="356" spans="2:7" ht="12.75">
      <c r="B356" s="152"/>
      <c r="C356" s="152"/>
      <c r="D356" s="152"/>
      <c r="E356" s="152"/>
      <c r="F356" s="152"/>
      <c r="G356" s="152"/>
    </row>
    <row r="363" spans="2:7" ht="12.75">
      <c r="B363" s="152"/>
      <c r="C363" s="152"/>
      <c r="D363" s="152"/>
      <c r="E363" s="152"/>
      <c r="F363" s="152"/>
      <c r="G363" s="152"/>
    </row>
    <row r="370" spans="2:7" ht="12.75">
      <c r="B370" s="152"/>
      <c r="C370" s="152"/>
      <c r="D370" s="152"/>
      <c r="E370" s="152"/>
      <c r="F370" s="152"/>
      <c r="G370" s="152"/>
    </row>
    <row r="377" spans="2:7" ht="12.75">
      <c r="B377" s="152"/>
      <c r="C377" s="152"/>
      <c r="D377" s="152"/>
      <c r="E377" s="152"/>
      <c r="F377" s="152"/>
      <c r="G377" s="152"/>
    </row>
    <row r="384" spans="2:7" ht="12.75">
      <c r="B384" s="152"/>
      <c r="C384" s="152"/>
      <c r="D384" s="152"/>
      <c r="E384" s="152"/>
      <c r="F384" s="152"/>
      <c r="G384" s="152"/>
    </row>
    <row r="391" spans="2:7" ht="12.75">
      <c r="B391" s="152"/>
      <c r="C391" s="152"/>
      <c r="D391" s="152"/>
      <c r="E391" s="152"/>
      <c r="F391" s="152"/>
      <c r="G391" s="152"/>
    </row>
    <row r="398" spans="2:7" ht="12.75">
      <c r="B398" s="152"/>
      <c r="C398" s="152"/>
      <c r="D398" s="152"/>
      <c r="E398" s="152"/>
      <c r="F398" s="152"/>
      <c r="G398" s="152"/>
    </row>
    <row r="405" spans="2:7" ht="12.75">
      <c r="B405" s="152"/>
      <c r="C405" s="152"/>
      <c r="D405" s="152"/>
      <c r="E405" s="152"/>
      <c r="F405" s="152"/>
      <c r="G405" s="152"/>
    </row>
    <row r="407" spans="2:7" ht="12.75">
      <c r="B407" s="152"/>
      <c r="C407" s="152"/>
      <c r="D407" s="152"/>
      <c r="E407" s="152"/>
      <c r="F407" s="152"/>
      <c r="G407" s="152"/>
    </row>
    <row r="409" spans="2:7" ht="12.75">
      <c r="B409" s="152"/>
      <c r="C409" s="152"/>
      <c r="D409" s="152"/>
      <c r="E409" s="152"/>
      <c r="F409" s="152"/>
      <c r="G409" s="152"/>
    </row>
    <row r="411" spans="2:7" ht="12.75">
      <c r="B411" s="152"/>
      <c r="C411" s="152"/>
      <c r="D411" s="152"/>
      <c r="E411" s="152"/>
      <c r="F411" s="152"/>
      <c r="G411" s="152"/>
    </row>
    <row r="413" spans="2:7" ht="12.75">
      <c r="B413" s="152"/>
      <c r="C413" s="152"/>
      <c r="D413" s="152"/>
      <c r="E413" s="152"/>
      <c r="F413" s="152"/>
      <c r="G413" s="152"/>
    </row>
    <row r="419" spans="2:7" ht="12.75">
      <c r="B419" s="152"/>
      <c r="C419" s="152"/>
      <c r="D419" s="152"/>
      <c r="E419" s="152"/>
      <c r="F419" s="152"/>
      <c r="G419" s="152"/>
    </row>
    <row r="421" spans="2:7" ht="12.75">
      <c r="B421" s="152"/>
      <c r="C421" s="152"/>
      <c r="D421" s="152"/>
      <c r="E421" s="152"/>
      <c r="F421" s="152"/>
      <c r="G421" s="152"/>
    </row>
    <row r="426" spans="2:7" ht="12.75">
      <c r="B426" s="152"/>
      <c r="C426" s="152"/>
      <c r="D426" s="152"/>
      <c r="E426" s="152"/>
      <c r="F426" s="152"/>
      <c r="G426" s="152"/>
    </row>
    <row r="428" spans="2:7" ht="12.75">
      <c r="B428" s="152"/>
      <c r="C428" s="152"/>
      <c r="D428" s="152"/>
      <c r="E428" s="152"/>
      <c r="F428" s="152"/>
      <c r="G428" s="152"/>
    </row>
    <row r="433" spans="2:7" ht="12.75">
      <c r="B433" s="152"/>
      <c r="C433" s="152"/>
      <c r="D433" s="152"/>
      <c r="E433" s="152"/>
      <c r="F433" s="152"/>
      <c r="G433" s="152"/>
    </row>
    <row r="435" spans="2:7" ht="12.75">
      <c r="B435" s="152"/>
      <c r="C435" s="152"/>
      <c r="D435" s="152"/>
      <c r="E435" s="152"/>
      <c r="F435" s="152"/>
      <c r="G435" s="152"/>
    </row>
    <row r="440" spans="2:7" ht="12.75">
      <c r="B440" s="152"/>
      <c r="C440" s="152"/>
      <c r="D440" s="152"/>
      <c r="E440" s="152"/>
      <c r="F440" s="152"/>
      <c r="G440" s="152"/>
    </row>
    <row r="442" spans="2:7" ht="12.75">
      <c r="B442" s="152"/>
      <c r="C442" s="152"/>
      <c r="D442" s="152"/>
      <c r="E442" s="152"/>
      <c r="F442" s="152"/>
      <c r="G442" s="152"/>
    </row>
    <row r="447" spans="2:7" ht="12.75">
      <c r="B447" s="152"/>
      <c r="C447" s="152"/>
      <c r="D447" s="152"/>
      <c r="E447" s="152"/>
      <c r="F447" s="152"/>
      <c r="G447" s="152"/>
    </row>
    <row r="449" spans="2:7" ht="12.75">
      <c r="B449" s="152"/>
      <c r="C449" s="152"/>
      <c r="D449" s="152"/>
      <c r="E449" s="152"/>
      <c r="F449" s="152"/>
      <c r="G449" s="152"/>
    </row>
    <row r="454" spans="2:7" ht="12.75">
      <c r="B454" s="152"/>
      <c r="C454" s="152"/>
      <c r="D454" s="152"/>
      <c r="E454" s="152"/>
      <c r="F454" s="152"/>
      <c r="G454" s="152"/>
    </row>
    <row r="456" spans="2:7" ht="12.75">
      <c r="B456" s="152"/>
      <c r="C456" s="152"/>
      <c r="D456" s="152"/>
      <c r="E456" s="152"/>
      <c r="F456" s="152"/>
      <c r="G456" s="152"/>
    </row>
    <row r="461" spans="2:7" ht="12.75">
      <c r="B461" s="152"/>
      <c r="C461" s="152"/>
      <c r="D461" s="152"/>
      <c r="E461" s="152"/>
      <c r="F461" s="152"/>
      <c r="G461" s="152"/>
    </row>
    <row r="463" spans="2:7" ht="12.75">
      <c r="B463" s="152"/>
      <c r="C463" s="152"/>
      <c r="D463" s="152"/>
      <c r="E463" s="152"/>
      <c r="F463" s="152"/>
      <c r="G463" s="152"/>
    </row>
    <row r="468" spans="2:7" ht="12.75">
      <c r="B468" s="152"/>
      <c r="C468" s="152"/>
      <c r="D468" s="152"/>
      <c r="E468" s="152"/>
      <c r="F468" s="152"/>
      <c r="G468" s="152"/>
    </row>
    <row r="470" spans="2:7" ht="12.75">
      <c r="B470" s="152"/>
      <c r="C470" s="152"/>
      <c r="D470" s="152"/>
      <c r="E470" s="152"/>
      <c r="F470" s="152"/>
      <c r="G470" s="152"/>
    </row>
    <row r="475" spans="2:7" ht="12.75">
      <c r="B475" s="152"/>
      <c r="C475" s="152"/>
      <c r="D475" s="152"/>
      <c r="E475" s="152"/>
      <c r="F475" s="152"/>
      <c r="G475" s="152"/>
    </row>
    <row r="477" spans="2:7" ht="12.75">
      <c r="B477" s="152"/>
      <c r="C477" s="152"/>
      <c r="D477" s="152"/>
      <c r="E477" s="152"/>
      <c r="F477" s="152"/>
      <c r="G477" s="152"/>
    </row>
  </sheetData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 topLeftCell="A1">
      <selection activeCell="B3" sqref="B3"/>
    </sheetView>
  </sheetViews>
  <sheetFormatPr defaultColWidth="9.140625" defaultRowHeight="12.75"/>
  <sheetData>
    <row r="1" spans="1:2" ht="12.75">
      <c r="A1" t="s">
        <v>0</v>
      </c>
      <c r="B1" t="s">
        <v>85</v>
      </c>
    </row>
    <row r="2" spans="1:2" ht="12.75">
      <c r="A2" t="s">
        <v>2</v>
      </c>
      <c r="B2" t="s">
        <v>84</v>
      </c>
    </row>
    <row r="3" spans="1:2" ht="12.75">
      <c r="A3" t="s">
        <v>4</v>
      </c>
      <c r="B3" t="s">
        <v>86</v>
      </c>
    </row>
    <row r="4" spans="1:2" ht="12.75">
      <c r="A4" s="1"/>
      <c r="B4" s="2"/>
    </row>
    <row r="5" spans="1:2" ht="12.75">
      <c r="A5" s="1" t="s">
        <v>5</v>
      </c>
      <c r="B5" s="2" t="s">
        <v>6</v>
      </c>
    </row>
    <row r="7" spans="1:7" ht="12.75">
      <c r="A7" s="100"/>
      <c r="B7" s="101"/>
      <c r="C7" s="101"/>
      <c r="D7" s="101"/>
      <c r="E7" s="101"/>
      <c r="F7" s="101"/>
      <c r="G7" s="101"/>
    </row>
    <row r="10" spans="1:7" ht="12.75">
      <c r="A10" s="100"/>
      <c r="B10" s="102"/>
      <c r="C10" s="102"/>
      <c r="D10" s="102"/>
      <c r="E10" s="102"/>
      <c r="F10" s="102"/>
      <c r="G10" s="102"/>
    </row>
    <row r="11" spans="1:7" ht="12.75">
      <c r="A11" s="100"/>
      <c r="B11" s="103"/>
      <c r="C11" s="103"/>
      <c r="D11" s="103"/>
      <c r="E11" s="103"/>
      <c r="F11" s="102"/>
      <c r="G11" s="102"/>
    </row>
    <row r="12" spans="1:7" ht="12.75">
      <c r="A12" s="100"/>
      <c r="B12" s="102"/>
      <c r="C12" s="102"/>
      <c r="D12" s="102"/>
      <c r="E12" s="102"/>
      <c r="F12" s="102"/>
      <c r="G12" s="102"/>
    </row>
    <row r="15" spans="2:7" ht="12.75">
      <c r="B15" t="s">
        <v>7</v>
      </c>
      <c r="C15" t="s">
        <v>8</v>
      </c>
      <c r="D15" t="s">
        <v>80</v>
      </c>
      <c r="E15" t="s">
        <v>10</v>
      </c>
      <c r="F15" t="s">
        <v>11</v>
      </c>
      <c r="G15" t="s">
        <v>12</v>
      </c>
    </row>
    <row r="16" spans="1:7" ht="12.75">
      <c r="A16" s="100" t="s">
        <v>81</v>
      </c>
      <c r="B16" s="5">
        <v>88.40579710144928</v>
      </c>
      <c r="C16" s="5">
        <v>92</v>
      </c>
      <c r="D16" s="5">
        <v>84.88372093023256</v>
      </c>
      <c r="E16" s="5">
        <v>88.75</v>
      </c>
      <c r="F16" s="5">
        <v>75</v>
      </c>
      <c r="G16" s="5">
        <v>76.54320987654322</v>
      </c>
    </row>
    <row r="17" spans="1:7" ht="12.75">
      <c r="A17" s="100" t="s">
        <v>82</v>
      </c>
      <c r="B17" s="5">
        <v>6.329113924050633</v>
      </c>
      <c r="C17" s="5">
        <v>14.457831325301203</v>
      </c>
      <c r="D17" s="5">
        <v>44.56521739130435</v>
      </c>
      <c r="E17" s="5">
        <v>62.65060240963856</v>
      </c>
      <c r="F17" s="5">
        <v>62.65060240963856</v>
      </c>
      <c r="G17" s="5">
        <v>92.85714285714286</v>
      </c>
    </row>
    <row r="18" spans="1:7" ht="12.75">
      <c r="A18" s="100" t="s">
        <v>83</v>
      </c>
      <c r="B18" s="5">
        <v>43.47826086956522</v>
      </c>
      <c r="C18" s="5">
        <v>50.66666666666667</v>
      </c>
      <c r="D18" s="5">
        <v>54.65116279069767</v>
      </c>
      <c r="E18" s="5">
        <v>68.75</v>
      </c>
      <c r="F18" s="5">
        <v>80.95238095238095</v>
      </c>
      <c r="G18" s="5">
        <v>83.9506172839506</v>
      </c>
    </row>
    <row r="20" ht="12.75">
      <c r="A20" t="s">
        <v>84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 topLeftCell="A1">
      <selection activeCell="B3" sqref="B3"/>
    </sheetView>
  </sheetViews>
  <sheetFormatPr defaultColWidth="9.140625" defaultRowHeight="12.75"/>
  <cols>
    <col min="1" max="16384" width="9.140625" style="104" customWidth="1"/>
  </cols>
  <sheetData>
    <row r="1" spans="1:2" ht="12.75">
      <c r="A1" t="s">
        <v>0</v>
      </c>
      <c r="B1" t="s">
        <v>93</v>
      </c>
    </row>
    <row r="2" spans="1:2" ht="12.75">
      <c r="A2" t="s">
        <v>2</v>
      </c>
      <c r="B2" s="104" t="s">
        <v>92</v>
      </c>
    </row>
    <row r="3" spans="1:2" ht="12.75">
      <c r="A3" t="s">
        <v>4</v>
      </c>
      <c r="B3" t="s">
        <v>94</v>
      </c>
    </row>
    <row r="4" spans="1:2" ht="12.75">
      <c r="A4" s="1"/>
      <c r="B4" s="2"/>
    </row>
    <row r="5" spans="1:2" ht="12.75">
      <c r="A5" s="1" t="s">
        <v>5</v>
      </c>
      <c r="B5" s="2" t="s">
        <v>6</v>
      </c>
    </row>
    <row r="7" spans="3:5" ht="12.75">
      <c r="C7" s="105" t="s">
        <v>89</v>
      </c>
      <c r="D7" s="105" t="s">
        <v>90</v>
      </c>
      <c r="E7" s="106" t="s">
        <v>91</v>
      </c>
    </row>
    <row r="8" spans="1:5" ht="14.25" customHeight="1">
      <c r="A8" s="104" t="s">
        <v>92</v>
      </c>
      <c r="B8" s="104" t="s">
        <v>7</v>
      </c>
      <c r="C8" s="107">
        <v>0.20689655172413793</v>
      </c>
      <c r="D8" s="107">
        <v>0.323943661971831</v>
      </c>
      <c r="E8" s="107">
        <v>0.44117647058823534</v>
      </c>
    </row>
    <row r="9" spans="2:5" ht="12.75">
      <c r="B9" s="104" t="s">
        <v>8</v>
      </c>
      <c r="C9" s="107">
        <v>0.1875</v>
      </c>
      <c r="D9" s="107">
        <v>0.3058823529411765</v>
      </c>
      <c r="E9" s="107">
        <v>0.5066666666666667</v>
      </c>
    </row>
    <row r="10" spans="2:5" ht="12.75">
      <c r="B10" s="104" t="s">
        <v>9</v>
      </c>
      <c r="C10" s="107">
        <v>0.2923076923076923</v>
      </c>
      <c r="D10" s="107">
        <v>0.47126436781609193</v>
      </c>
      <c r="E10" s="107">
        <v>0.5465116279069768</v>
      </c>
    </row>
    <row r="11" spans="2:5" ht="12.75">
      <c r="B11" s="104" t="s">
        <v>10</v>
      </c>
      <c r="C11" s="107">
        <v>0.2222222222222222</v>
      </c>
      <c r="D11" s="107">
        <v>0.5185185185185186</v>
      </c>
      <c r="E11" s="107">
        <v>0.6875</v>
      </c>
    </row>
    <row r="12" spans="2:5" ht="12.75">
      <c r="B12" s="104" t="s">
        <v>11</v>
      </c>
      <c r="C12" s="107">
        <v>0.49367088607594933</v>
      </c>
      <c r="D12" s="107">
        <v>0.6428571428571429</v>
      </c>
      <c r="E12" s="107">
        <v>0.8095238095238095</v>
      </c>
    </row>
    <row r="13" spans="2:5" ht="12.75">
      <c r="B13" s="104" t="s">
        <v>12</v>
      </c>
      <c r="C13" s="107">
        <v>0.5569620253164557</v>
      </c>
      <c r="D13" s="107">
        <v>0.7538461538461538</v>
      </c>
      <c r="E13" s="107">
        <v>0.8395061728395062</v>
      </c>
    </row>
    <row r="15" ht="14.25" customHeight="1"/>
    <row r="22" ht="14.25" customHeight="1"/>
    <row r="29" ht="14.25" customHeight="1"/>
    <row r="36" ht="14.25" customHeight="1"/>
    <row r="43" ht="14.25" customHeight="1"/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 topLeftCell="A1">
      <selection activeCell="B3" sqref="B3"/>
    </sheetView>
  </sheetViews>
  <sheetFormatPr defaultColWidth="9.140625" defaultRowHeight="12.75"/>
  <cols>
    <col min="1" max="16384" width="9.140625" style="104" customWidth="1"/>
  </cols>
  <sheetData>
    <row r="1" spans="1:2" ht="12.75">
      <c r="A1" t="s">
        <v>0</v>
      </c>
      <c r="B1" t="s">
        <v>105</v>
      </c>
    </row>
    <row r="2" spans="1:2" ht="12.75">
      <c r="A2" t="s">
        <v>2</v>
      </c>
      <c r="B2" s="104" t="s">
        <v>108</v>
      </c>
    </row>
    <row r="3" spans="1:2" ht="12.75">
      <c r="A3" t="s">
        <v>4</v>
      </c>
      <c r="B3" t="s">
        <v>106</v>
      </c>
    </row>
    <row r="4" spans="1:2" ht="12.75">
      <c r="A4" s="1"/>
      <c r="B4" s="2"/>
    </row>
    <row r="5" spans="1:2" ht="12.75">
      <c r="A5" s="1" t="s">
        <v>5</v>
      </c>
      <c r="B5" s="2" t="s">
        <v>6</v>
      </c>
    </row>
    <row r="6" spans="3:8" ht="12.75">
      <c r="C6" s="110" t="s">
        <v>100</v>
      </c>
      <c r="D6" s="111"/>
      <c r="E6" s="112" t="s">
        <v>88</v>
      </c>
      <c r="F6" s="108" t="s">
        <v>89</v>
      </c>
      <c r="G6" s="108" t="s">
        <v>90</v>
      </c>
      <c r="H6" s="108" t="s">
        <v>91</v>
      </c>
    </row>
    <row r="7" spans="3:8" ht="12.75">
      <c r="C7" s="113"/>
      <c r="D7" s="120" t="s">
        <v>107</v>
      </c>
      <c r="E7" s="109">
        <v>0.1923076923076923</v>
      </c>
      <c r="F7" s="109">
        <v>0.6129032258064516</v>
      </c>
      <c r="G7" s="109">
        <v>0.8688524590163935</v>
      </c>
      <c r="H7" s="109">
        <v>0.9647058823529412</v>
      </c>
    </row>
    <row r="8" spans="3:8" ht="12.75">
      <c r="C8" s="113"/>
      <c r="D8" s="120" t="s">
        <v>101</v>
      </c>
      <c r="E8" s="109">
        <v>0.30476190476190473</v>
      </c>
      <c r="F8" s="109">
        <v>0.8490566037735848</v>
      </c>
      <c r="G8" s="109">
        <v>0.9571428571428571</v>
      </c>
      <c r="H8" s="109">
        <v>0.9807692307692308</v>
      </c>
    </row>
    <row r="9" spans="3:8" ht="12.75">
      <c r="C9" s="113"/>
      <c r="D9" s="120" t="s">
        <v>102</v>
      </c>
      <c r="E9" s="109">
        <v>0.4393939393939394</v>
      </c>
      <c r="F9" s="109">
        <v>0.823076923076923</v>
      </c>
      <c r="G9" s="109">
        <v>0.967741935483871</v>
      </c>
      <c r="H9" s="109">
        <v>0.9814814814814815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 topLeftCell="A1">
      <selection activeCell="B3" sqref="B3"/>
    </sheetView>
  </sheetViews>
  <sheetFormatPr defaultColWidth="9.140625" defaultRowHeight="12.75"/>
  <cols>
    <col min="1" max="2" width="9.140625" style="104" customWidth="1"/>
    <col min="3" max="3" width="14.28125" style="104" customWidth="1"/>
    <col min="4" max="16384" width="9.140625" style="104" customWidth="1"/>
  </cols>
  <sheetData>
    <row r="1" spans="1:2" ht="12.75">
      <c r="A1" t="s">
        <v>0</v>
      </c>
      <c r="B1" t="s">
        <v>254</v>
      </c>
    </row>
    <row r="2" spans="1:2" ht="12.75">
      <c r="A2" t="s">
        <v>2</v>
      </c>
      <c r="B2" s="104" t="s">
        <v>109</v>
      </c>
    </row>
    <row r="3" spans="1:2" ht="12.75">
      <c r="A3" t="s">
        <v>4</v>
      </c>
      <c r="B3" t="s">
        <v>324</v>
      </c>
    </row>
    <row r="4" spans="1:2" ht="12.75">
      <c r="A4" s="1"/>
      <c r="B4" s="2"/>
    </row>
    <row r="5" spans="1:2" ht="12.75">
      <c r="A5" s="1" t="s">
        <v>5</v>
      </c>
      <c r="B5" s="2" t="s">
        <v>6</v>
      </c>
    </row>
    <row r="6" spans="4:8" ht="15">
      <c r="D6" s="121" t="s">
        <v>87</v>
      </c>
      <c r="E6" s="121" t="s">
        <v>88</v>
      </c>
      <c r="F6" s="121" t="s">
        <v>89</v>
      </c>
      <c r="G6" s="121" t="s">
        <v>90</v>
      </c>
      <c r="H6" s="121" t="s">
        <v>91</v>
      </c>
    </row>
    <row r="7" spans="2:9" ht="15">
      <c r="B7" s="121" t="s">
        <v>20</v>
      </c>
      <c r="C7" s="121" t="s">
        <v>16</v>
      </c>
      <c r="D7" s="122">
        <v>0.75</v>
      </c>
      <c r="E7" s="122">
        <v>0.5333333333333333</v>
      </c>
      <c r="F7" s="122">
        <v>0.10377358490566038</v>
      </c>
      <c r="G7" s="122">
        <v>0.03571428571428572</v>
      </c>
      <c r="H7" s="122">
        <v>0.025974025974025972</v>
      </c>
      <c r="I7" s="104">
        <v>1</v>
      </c>
    </row>
    <row r="8" spans="2:9" ht="15">
      <c r="B8" s="121"/>
      <c r="C8" s="121" t="s">
        <v>30</v>
      </c>
      <c r="D8" s="122">
        <v>0.013888888888888888</v>
      </c>
      <c r="E8" s="122">
        <v>0.07619047619047618</v>
      </c>
      <c r="F8" s="122">
        <v>0.2830188679245283</v>
      </c>
      <c r="G8" s="122">
        <v>0.45</v>
      </c>
      <c r="H8" s="122">
        <v>0.6103896103896104</v>
      </c>
      <c r="I8" s="104">
        <v>6</v>
      </c>
    </row>
    <row r="9" spans="2:9" ht="15">
      <c r="B9" s="121"/>
      <c r="C9" s="121" t="s">
        <v>13</v>
      </c>
      <c r="D9" s="122">
        <v>0.013888888888888888</v>
      </c>
      <c r="E9" s="122">
        <v>0.15238095238095237</v>
      </c>
      <c r="F9" s="122">
        <v>0.38679245283018865</v>
      </c>
      <c r="G9" s="122">
        <v>0.4142857142857143</v>
      </c>
      <c r="H9" s="122">
        <v>0.2662337662337662</v>
      </c>
      <c r="I9" s="104">
        <v>5</v>
      </c>
    </row>
    <row r="10" spans="2:9" ht="15">
      <c r="B10" s="121"/>
      <c r="C10" s="121" t="s">
        <v>69</v>
      </c>
      <c r="D10" s="122">
        <v>0.06944444444444445</v>
      </c>
      <c r="E10" s="122">
        <v>0.11428571428571428</v>
      </c>
      <c r="F10" s="122">
        <v>0.169811320754717</v>
      </c>
      <c r="G10" s="122">
        <v>0.07857142857142857</v>
      </c>
      <c r="H10" s="122">
        <v>0.07142857142857144</v>
      </c>
      <c r="I10" s="104">
        <v>4</v>
      </c>
    </row>
    <row r="11" spans="2:9" ht="15">
      <c r="B11" s="121"/>
      <c r="C11" s="121" t="s">
        <v>15</v>
      </c>
      <c r="D11" s="122">
        <v>0.1527777777777778</v>
      </c>
      <c r="E11" s="122">
        <v>0.1238095238095238</v>
      </c>
      <c r="F11" s="122">
        <v>0.05660377358490566</v>
      </c>
      <c r="G11" s="122">
        <v>0.02142857142857143</v>
      </c>
      <c r="H11" s="122">
        <v>0.025974025974025972</v>
      </c>
      <c r="I11" s="104">
        <v>3</v>
      </c>
    </row>
    <row r="12" spans="2:9" ht="15">
      <c r="B12" s="121"/>
      <c r="C12" s="121" t="s">
        <v>27</v>
      </c>
      <c r="D12" s="122">
        <v>0.08333333333333334</v>
      </c>
      <c r="E12" s="122">
        <v>0.047619047619047616</v>
      </c>
      <c r="F12" s="122">
        <v>0.018867924528301886</v>
      </c>
      <c r="G12" s="122">
        <v>0.02142857142857143</v>
      </c>
      <c r="H12" s="122">
        <v>0.025974025974025972</v>
      </c>
      <c r="I12" s="104">
        <v>2</v>
      </c>
    </row>
    <row r="13" spans="2:8" ht="15">
      <c r="B13" s="121"/>
      <c r="C13" s="121" t="s">
        <v>17</v>
      </c>
      <c r="D13" s="122">
        <v>0</v>
      </c>
      <c r="E13" s="122">
        <v>0</v>
      </c>
      <c r="F13" s="122">
        <v>0</v>
      </c>
      <c r="G13" s="122">
        <v>0</v>
      </c>
      <c r="H13" s="122">
        <v>0</v>
      </c>
    </row>
    <row r="14" spans="3:8" ht="12.75">
      <c r="C14" s="104" t="s">
        <v>27</v>
      </c>
      <c r="D14" s="109"/>
      <c r="E14" s="109"/>
      <c r="F14" s="109"/>
      <c r="G14" s="109"/>
      <c r="H14" s="109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 topLeftCell="A1">
      <selection activeCell="B3" sqref="B3"/>
    </sheetView>
  </sheetViews>
  <sheetFormatPr defaultColWidth="12.57421875" defaultRowHeight="12.75"/>
  <cols>
    <col min="1" max="16384" width="12.57421875" style="123" customWidth="1"/>
  </cols>
  <sheetData>
    <row r="1" spans="1:2" ht="12.75">
      <c r="A1" t="s">
        <v>0</v>
      </c>
      <c r="B1" t="s">
        <v>65</v>
      </c>
    </row>
    <row r="2" spans="1:2" ht="12.75">
      <c r="A2" t="s">
        <v>2</v>
      </c>
      <c r="B2" s="104" t="s">
        <v>111</v>
      </c>
    </row>
    <row r="3" spans="1:2" ht="12.75">
      <c r="A3" t="s">
        <v>4</v>
      </c>
      <c r="B3" t="s">
        <v>112</v>
      </c>
    </row>
    <row r="4" spans="1:2" ht="12.75">
      <c r="A4" s="1"/>
      <c r="B4" s="2"/>
    </row>
    <row r="5" spans="1:3" ht="12.75">
      <c r="A5" s="1" t="s">
        <v>5</v>
      </c>
      <c r="B5" s="2" t="s">
        <v>6</v>
      </c>
      <c r="C5" s="123" t="s">
        <v>113</v>
      </c>
    </row>
    <row r="6" ht="12.75">
      <c r="F6" s="123" t="s">
        <v>110</v>
      </c>
    </row>
    <row r="8" ht="15.75">
      <c r="B8" s="123" t="s">
        <v>99</v>
      </c>
    </row>
    <row r="9" spans="1:2" ht="15.75">
      <c r="A9" s="123">
        <v>2010</v>
      </c>
      <c r="B9" s="124">
        <v>0.02</v>
      </c>
    </row>
    <row r="10" spans="1:14" ht="15.75">
      <c r="A10" s="123">
        <v>2011</v>
      </c>
      <c r="B10" s="124">
        <v>0.05</v>
      </c>
      <c r="M10" s="125"/>
      <c r="N10" s="126"/>
    </row>
    <row r="11" spans="1:14" ht="15.75">
      <c r="A11" s="123">
        <v>2012</v>
      </c>
      <c r="B11" s="124">
        <v>0.2</v>
      </c>
      <c r="M11" s="125"/>
      <c r="N11" s="126"/>
    </row>
    <row r="12" spans="1:14" ht="15.75">
      <c r="A12" s="123">
        <v>2013</v>
      </c>
      <c r="B12" s="124">
        <v>0.31</v>
      </c>
      <c r="M12" s="125"/>
      <c r="N12" s="126"/>
    </row>
    <row r="13" spans="1:2" ht="15.75">
      <c r="A13" s="123">
        <v>2014</v>
      </c>
      <c r="B13" s="127">
        <f>1-0.474</f>
        <v>0.526</v>
      </c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workbookViewId="0" topLeftCell="I1">
      <selection activeCell="W4" sqref="W4"/>
    </sheetView>
  </sheetViews>
  <sheetFormatPr defaultColWidth="9.140625" defaultRowHeight="12.75"/>
  <cols>
    <col min="1" max="16384" width="9.140625" style="104" customWidth="1"/>
  </cols>
  <sheetData>
    <row r="1" spans="2:23" ht="12.75">
      <c r="B1" t="s">
        <v>0</v>
      </c>
      <c r="C1" t="s">
        <v>114</v>
      </c>
      <c r="M1" t="s">
        <v>117</v>
      </c>
      <c r="W1" t="s">
        <v>119</v>
      </c>
    </row>
    <row r="2" spans="2:23" ht="12.75">
      <c r="B2" t="s">
        <v>2</v>
      </c>
      <c r="C2" s="104" t="s">
        <v>115</v>
      </c>
      <c r="M2" s="104" t="s">
        <v>121</v>
      </c>
      <c r="W2" s="104" t="s">
        <v>120</v>
      </c>
    </row>
    <row r="3" spans="2:23" ht="12.75">
      <c r="B3" t="s">
        <v>4</v>
      </c>
      <c r="C3" t="s">
        <v>116</v>
      </c>
      <c r="M3" t="s">
        <v>118</v>
      </c>
      <c r="W3" t="s">
        <v>122</v>
      </c>
    </row>
    <row r="4" spans="1:24" ht="12.75">
      <c r="A4" s="128"/>
      <c r="B4" s="129"/>
      <c r="C4" s="2"/>
      <c r="M4" s="129" t="s">
        <v>5</v>
      </c>
      <c r="N4" s="2" t="s">
        <v>6</v>
      </c>
      <c r="W4" s="129" t="s">
        <v>5</v>
      </c>
      <c r="X4" s="2" t="s">
        <v>6</v>
      </c>
    </row>
    <row r="5" spans="1:3" ht="12.75">
      <c r="A5" s="128"/>
      <c r="B5" s="129" t="s">
        <v>5</v>
      </c>
      <c r="C5" s="2" t="s">
        <v>6</v>
      </c>
    </row>
    <row r="6" spans="5:23" ht="12.75">
      <c r="E6" s="104" t="s">
        <v>95</v>
      </c>
      <c r="M6" s="104" t="s">
        <v>20</v>
      </c>
      <c r="W6" s="104" t="s">
        <v>38</v>
      </c>
    </row>
    <row r="7" spans="1:31" ht="12.75">
      <c r="A7" s="115"/>
      <c r="B7" s="116"/>
      <c r="C7" s="117" t="s">
        <v>97</v>
      </c>
      <c r="D7" s="118" t="s">
        <v>98</v>
      </c>
      <c r="E7" s="118" t="s">
        <v>96</v>
      </c>
      <c r="F7" s="118" t="s">
        <v>87</v>
      </c>
      <c r="G7" s="118" t="s">
        <v>88</v>
      </c>
      <c r="H7" s="118" t="s">
        <v>89</v>
      </c>
      <c r="I7" s="118" t="s">
        <v>90</v>
      </c>
      <c r="J7" s="118" t="s">
        <v>91</v>
      </c>
      <c r="K7" s="118"/>
      <c r="L7" s="118"/>
      <c r="M7" s="118" t="s">
        <v>97</v>
      </c>
      <c r="N7" s="118" t="s">
        <v>98</v>
      </c>
      <c r="O7" s="118" t="s">
        <v>96</v>
      </c>
      <c r="P7" s="118" t="s">
        <v>87</v>
      </c>
      <c r="Q7" s="118" t="s">
        <v>88</v>
      </c>
      <c r="R7" s="118" t="s">
        <v>89</v>
      </c>
      <c r="S7" s="118" t="s">
        <v>90</v>
      </c>
      <c r="T7" s="118" t="s">
        <v>91</v>
      </c>
      <c r="U7" s="118"/>
      <c r="V7" s="118"/>
      <c r="W7" s="118" t="s">
        <v>97</v>
      </c>
      <c r="X7" s="118" t="s">
        <v>98</v>
      </c>
      <c r="Y7" s="118" t="s">
        <v>96</v>
      </c>
      <c r="Z7" s="118" t="s">
        <v>87</v>
      </c>
      <c r="AA7" s="118" t="s">
        <v>88</v>
      </c>
      <c r="AB7" s="118" t="s">
        <v>89</v>
      </c>
      <c r="AC7" s="118" t="s">
        <v>90</v>
      </c>
      <c r="AD7" s="119" t="s">
        <v>91</v>
      </c>
      <c r="AE7" s="114"/>
    </row>
    <row r="8" spans="2:30" ht="12.75">
      <c r="B8" s="104" t="s">
        <v>103</v>
      </c>
      <c r="C8" s="109"/>
      <c r="D8" s="109"/>
      <c r="E8" s="109"/>
      <c r="F8" s="109"/>
      <c r="G8" s="109"/>
      <c r="H8" s="109"/>
      <c r="I8" s="109"/>
      <c r="J8" s="109">
        <v>0.5822784810126582</v>
      </c>
      <c r="K8" s="109"/>
      <c r="L8" s="109"/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/>
      <c r="S8" s="109"/>
      <c r="T8" s="109">
        <v>0.368421052631579</v>
      </c>
      <c r="U8" s="109"/>
      <c r="V8" s="109"/>
      <c r="W8" s="109">
        <v>0</v>
      </c>
      <c r="X8" s="109">
        <v>0</v>
      </c>
      <c r="Y8" s="109">
        <v>0</v>
      </c>
      <c r="Z8" s="109">
        <v>0</v>
      </c>
      <c r="AA8" s="109">
        <v>0</v>
      </c>
      <c r="AB8" s="109"/>
      <c r="AC8" s="109"/>
      <c r="AD8" s="109">
        <v>0.2533333333333333</v>
      </c>
    </row>
    <row r="9" spans="2:30" ht="12.75">
      <c r="B9" s="104" t="s">
        <v>104</v>
      </c>
      <c r="C9" s="109"/>
      <c r="D9" s="109"/>
      <c r="E9" s="109"/>
      <c r="F9" s="109"/>
      <c r="G9" s="109"/>
      <c r="H9" s="109">
        <v>0.5161290322580645</v>
      </c>
      <c r="I9" s="109">
        <v>0.5079365079365079</v>
      </c>
      <c r="J9" s="109">
        <v>0.8777777777777777</v>
      </c>
      <c r="K9" s="109"/>
      <c r="L9" s="109"/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0.38888888888888884</v>
      </c>
      <c r="S9" s="109">
        <v>0.55</v>
      </c>
      <c r="T9" s="109">
        <v>0.8417721518987341</v>
      </c>
      <c r="U9" s="109"/>
      <c r="V9" s="109"/>
      <c r="W9" s="109">
        <v>0</v>
      </c>
      <c r="X9" s="109">
        <v>0</v>
      </c>
      <c r="Y9" s="109">
        <v>0</v>
      </c>
      <c r="Z9" s="109">
        <v>0</v>
      </c>
      <c r="AA9" s="109">
        <v>0</v>
      </c>
      <c r="AB9" s="109">
        <v>0.3053435114503817</v>
      </c>
      <c r="AC9" s="109">
        <v>0.43548387096774194</v>
      </c>
      <c r="AD9" s="109">
        <v>0.6944444444444445</v>
      </c>
    </row>
    <row r="10" spans="2:30" ht="12.75">
      <c r="B10" s="104" t="s">
        <v>81</v>
      </c>
      <c r="C10" s="109"/>
      <c r="D10" s="109"/>
      <c r="E10" s="109"/>
      <c r="F10" s="109"/>
      <c r="G10" s="109"/>
      <c r="H10" s="109">
        <v>0.5161290322580645</v>
      </c>
      <c r="I10" s="109">
        <v>0.5714285714285714</v>
      </c>
      <c r="J10" s="109">
        <v>0.9493670886075949</v>
      </c>
      <c r="K10" s="109"/>
      <c r="L10" s="109"/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0.39814814814814814</v>
      </c>
      <c r="S10" s="109">
        <v>0.5714285714285714</v>
      </c>
      <c r="T10" s="109">
        <v>0.8270676691729323</v>
      </c>
      <c r="U10" s="109"/>
      <c r="V10" s="109"/>
      <c r="W10" s="109">
        <v>0</v>
      </c>
      <c r="X10" s="109">
        <v>0</v>
      </c>
      <c r="Y10" s="109">
        <v>0</v>
      </c>
      <c r="Z10" s="109">
        <v>0</v>
      </c>
      <c r="AA10" s="109">
        <v>0</v>
      </c>
      <c r="AB10" s="109">
        <v>0.33076923076923076</v>
      </c>
      <c r="AC10" s="109">
        <v>0.3790322580645161</v>
      </c>
      <c r="AD10" s="109">
        <v>0.7466666666666667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.SE (Stiftelsen för internetinfrastruktur)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pamela.davidsson</dc:creator>
  <cp:keywords/>
  <dc:description/>
  <cp:lastModifiedBy>pamela.davidsson</cp:lastModifiedBy>
  <dcterms:created xsi:type="dcterms:W3CDTF">2014-07-21T10:58:21Z</dcterms:created>
  <dcterms:modified xsi:type="dcterms:W3CDTF">2014-08-15T16:23:13Z</dcterms:modified>
  <cp:category/>
  <cp:version/>
  <cp:contentType/>
  <cp:contentStatus/>
</cp:coreProperties>
</file>